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240" yWindow="888" windowWidth="14808" windowHeight="7236" tabRatio="917" activeTab="7"/>
  </bookViews>
  <sheets>
    <sheet name="Таблица 1" sheetId="83" r:id="rId1"/>
    <sheet name="Таблица 2" sheetId="80" r:id="rId2"/>
    <sheet name="Таблица 3" sheetId="81" r:id="rId3"/>
    <sheet name="Таблица 4" sheetId="82" r:id="rId4"/>
    <sheet name="Таблица 5" sheetId="79" r:id="rId5"/>
    <sheet name="Таблица 6 " sheetId="70" r:id="rId6"/>
    <sheet name="Таблица 7 " sheetId="71" r:id="rId7"/>
    <sheet name="Таблица 8" sheetId="84" r:id="rId8"/>
    <sheet name="Таблица 9" sheetId="74" r:id="rId9"/>
    <sheet name="Таблица 10" sheetId="75" r:id="rId10"/>
    <sheet name="Таблица 11" sheetId="76" r:id="rId11"/>
    <sheet name="Таблица 12" sheetId="77" r:id="rId12"/>
    <sheet name="Таблица 13" sheetId="88" r:id="rId13"/>
    <sheet name="Таблица 14" sheetId="89" r:id="rId14"/>
    <sheet name="Таблица 15" sheetId="86" r:id="rId15"/>
    <sheet name="Таблица 16" sheetId="87" r:id="rId16"/>
    <sheet name="Таблица 17" sheetId="73" r:id="rId17"/>
    <sheet name="Таблица 18" sheetId="72" r:id="rId18"/>
    <sheet name="Таблица 19" sheetId="78" r:id="rId19"/>
    <sheet name="Таблица 20" sheetId="85" r:id="rId20"/>
    <sheet name="Лист1" sheetId="90" r:id="rId21"/>
  </sheets>
  <definedNames>
    <definedName name="_xlnm.Print_Area" localSheetId="19">'Таблица 20'!$A$1:$D$38</definedName>
    <definedName name="_xlnm.Print_Area" localSheetId="7">'Таблица 8'!$A$1:$D$37</definedName>
  </definedNames>
  <calcPr calcId="145621"/>
</workbook>
</file>

<file path=xl/calcChain.xml><?xml version="1.0" encoding="utf-8"?>
<calcChain xmlns="http://schemas.openxmlformats.org/spreadsheetml/2006/main">
  <c r="D5" i="87" l="1"/>
  <c r="D6" i="87"/>
  <c r="D7" i="87"/>
  <c r="D8" i="87"/>
  <c r="D9" i="87"/>
  <c r="D10" i="87"/>
  <c r="D11" i="87"/>
  <c r="D12" i="87"/>
  <c r="D13" i="87"/>
  <c r="D15" i="87"/>
  <c r="D16" i="87"/>
  <c r="D17" i="87"/>
  <c r="D18" i="87"/>
  <c r="D19" i="87"/>
  <c r="D20" i="87"/>
  <c r="D21" i="87"/>
  <c r="D22" i="87"/>
  <c r="D23" i="87"/>
  <c r="D24" i="87"/>
  <c r="D25" i="87"/>
  <c r="D26" i="87"/>
  <c r="D27" i="87"/>
  <c r="D28" i="87"/>
  <c r="D29" i="87"/>
  <c r="D30" i="87"/>
  <c r="D31" i="87"/>
  <c r="D32" i="87"/>
  <c r="D33" i="87"/>
  <c r="D34" i="87"/>
  <c r="D35" i="87"/>
  <c r="D36" i="87"/>
  <c r="D4" i="87"/>
  <c r="D5" i="86"/>
  <c r="D6" i="86"/>
  <c r="D7" i="86"/>
  <c r="D8" i="86"/>
  <c r="D9" i="86"/>
  <c r="D10" i="86"/>
  <c r="D11" i="86"/>
  <c r="D12" i="86"/>
  <c r="D13" i="86"/>
  <c r="D14" i="86"/>
  <c r="D15" i="86"/>
  <c r="D16" i="86"/>
  <c r="D17" i="86"/>
  <c r="D18" i="86"/>
  <c r="D19" i="86"/>
  <c r="D20" i="86"/>
  <c r="D21" i="86"/>
  <c r="D22" i="86"/>
  <c r="D23" i="86"/>
  <c r="D24" i="86"/>
  <c r="D25" i="86"/>
  <c r="D26" i="86"/>
  <c r="D27" i="86"/>
  <c r="D28" i="86"/>
  <c r="D29" i="86"/>
  <c r="D30" i="86"/>
  <c r="D31" i="86"/>
  <c r="D32" i="86"/>
  <c r="D33" i="86"/>
  <c r="D34" i="86"/>
  <c r="D35" i="86"/>
  <c r="D36" i="86"/>
  <c r="D37" i="86"/>
  <c r="D4" i="86"/>
  <c r="D5" i="89"/>
  <c r="D6" i="89"/>
  <c r="D7" i="89"/>
  <c r="D8" i="89"/>
  <c r="D9" i="89"/>
  <c r="D10" i="89"/>
  <c r="D11" i="89"/>
  <c r="D12" i="89"/>
  <c r="D13" i="89"/>
  <c r="D14" i="89"/>
  <c r="D15" i="89"/>
  <c r="D16" i="89"/>
  <c r="D17" i="89"/>
  <c r="D18" i="89"/>
  <c r="D19" i="89"/>
  <c r="D20" i="89"/>
  <c r="D21" i="89"/>
  <c r="D22" i="89"/>
  <c r="D23" i="89"/>
  <c r="D24" i="89"/>
  <c r="D25" i="89"/>
  <c r="D26" i="89"/>
  <c r="D27" i="89"/>
  <c r="D28" i="89"/>
  <c r="D29" i="89"/>
  <c r="D30" i="89"/>
  <c r="D31" i="89"/>
  <c r="D32" i="89"/>
  <c r="D33" i="89"/>
  <c r="D34" i="89"/>
  <c r="D35" i="89"/>
  <c r="D36" i="89"/>
  <c r="D4" i="89"/>
  <c r="D5" i="88"/>
  <c r="D6" i="88"/>
  <c r="D7" i="88"/>
  <c r="D8" i="88"/>
  <c r="D9" i="88"/>
  <c r="D10" i="88"/>
  <c r="D11" i="88"/>
  <c r="D12" i="88"/>
  <c r="D13" i="88"/>
  <c r="D14" i="88"/>
  <c r="D15" i="88"/>
  <c r="D16" i="88"/>
  <c r="D17" i="88"/>
  <c r="D18" i="88"/>
  <c r="D19" i="88"/>
  <c r="D20" i="88"/>
  <c r="D21" i="88"/>
  <c r="D22" i="88"/>
  <c r="D23" i="88"/>
  <c r="D24" i="88"/>
  <c r="D25" i="88"/>
  <c r="D26" i="88"/>
  <c r="D27" i="88"/>
  <c r="D28" i="88"/>
  <c r="D29" i="88"/>
  <c r="D30" i="88"/>
  <c r="D31" i="88"/>
  <c r="D32" i="88"/>
  <c r="D33" i="88"/>
  <c r="D34" i="88"/>
  <c r="D35" i="88"/>
  <c r="D36" i="88"/>
  <c r="D4" i="88"/>
  <c r="D7" i="85" l="1"/>
  <c r="D9" i="85"/>
  <c r="D10" i="85"/>
  <c r="D12" i="85"/>
  <c r="D13" i="85"/>
  <c r="D14" i="85"/>
  <c r="D15" i="85"/>
  <c r="D16" i="85"/>
  <c r="D17" i="85"/>
  <c r="D19" i="85"/>
  <c r="D20" i="85"/>
  <c r="D21" i="85"/>
  <c r="D22" i="85"/>
  <c r="D23" i="85"/>
  <c r="D24" i="85"/>
  <c r="D25" i="85"/>
  <c r="D26" i="85"/>
  <c r="D28" i="85"/>
  <c r="D29" i="85"/>
  <c r="D30" i="85"/>
  <c r="D31" i="85"/>
  <c r="D32" i="85"/>
  <c r="D33" i="85"/>
  <c r="D34" i="85"/>
  <c r="D35" i="85"/>
  <c r="D6" i="85"/>
  <c r="C37" i="85"/>
  <c r="D37" i="85" s="1"/>
  <c r="D5" i="78"/>
  <c r="D6" i="78"/>
  <c r="D7" i="78"/>
  <c r="D8" i="78"/>
  <c r="D9" i="78"/>
  <c r="D10" i="78"/>
  <c r="D11" i="78"/>
  <c r="D12" i="78"/>
  <c r="D13" i="78"/>
  <c r="D14" i="78"/>
  <c r="D15" i="78"/>
  <c r="D16" i="78"/>
  <c r="D17" i="78"/>
  <c r="D18" i="78"/>
  <c r="D19" i="78"/>
  <c r="D20" i="78"/>
  <c r="D21" i="78"/>
  <c r="D22" i="78"/>
  <c r="D23" i="78"/>
  <c r="D24" i="78"/>
  <c r="D25" i="78"/>
  <c r="D26" i="78"/>
  <c r="D27" i="78"/>
  <c r="D28" i="78"/>
  <c r="D29" i="78"/>
  <c r="D30" i="78"/>
  <c r="D31" i="78"/>
  <c r="D32" i="78"/>
  <c r="D33" i="78"/>
  <c r="D34" i="78"/>
  <c r="D35" i="78"/>
  <c r="D36" i="78"/>
  <c r="D4" i="78"/>
  <c r="D5" i="77"/>
  <c r="D6" i="77"/>
  <c r="D7" i="77"/>
  <c r="D8" i="77"/>
  <c r="D9" i="77"/>
  <c r="D10" i="77"/>
  <c r="D11" i="77"/>
  <c r="D12" i="77"/>
  <c r="D13" i="77"/>
  <c r="D14" i="77"/>
  <c r="D15" i="77"/>
  <c r="D16" i="77"/>
  <c r="D17" i="77"/>
  <c r="D18" i="77"/>
  <c r="D19" i="77"/>
  <c r="D20" i="77"/>
  <c r="D21" i="77"/>
  <c r="D22" i="77"/>
  <c r="D23" i="77"/>
  <c r="D24" i="77"/>
  <c r="D25" i="77"/>
  <c r="D26" i="77"/>
  <c r="D27" i="77"/>
  <c r="D28" i="77"/>
  <c r="D29" i="77"/>
  <c r="D30" i="77"/>
  <c r="D31" i="77"/>
  <c r="D32" i="77"/>
  <c r="D33" i="77"/>
  <c r="D34" i="77"/>
  <c r="D35" i="77"/>
  <c r="D36" i="77"/>
  <c r="D4" i="77"/>
  <c r="D5" i="76"/>
  <c r="D6" i="76"/>
  <c r="D7" i="76"/>
  <c r="D8" i="76"/>
  <c r="D9" i="76"/>
  <c r="D10" i="76"/>
  <c r="D11" i="76"/>
  <c r="D12" i="76"/>
  <c r="D13" i="76"/>
  <c r="D14" i="76"/>
  <c r="D15" i="76"/>
  <c r="D16" i="76"/>
  <c r="D17" i="76"/>
  <c r="D18" i="76"/>
  <c r="D19" i="76"/>
  <c r="D20" i="76"/>
  <c r="D21" i="76"/>
  <c r="D22" i="76"/>
  <c r="D23" i="76"/>
  <c r="D24" i="76"/>
  <c r="D25" i="76"/>
  <c r="D26" i="76"/>
  <c r="D27" i="76"/>
  <c r="D28" i="76"/>
  <c r="D29" i="76"/>
  <c r="D30" i="76"/>
  <c r="D31" i="76"/>
  <c r="D32" i="76"/>
  <c r="D33" i="76"/>
  <c r="D34" i="76"/>
  <c r="D35" i="76"/>
  <c r="D36" i="76"/>
  <c r="D4" i="76"/>
  <c r="D5" i="75"/>
  <c r="D6" i="75"/>
  <c r="D7" i="75"/>
  <c r="D8" i="75"/>
  <c r="D9" i="75"/>
  <c r="D10" i="75"/>
  <c r="D11" i="75"/>
  <c r="D12" i="75"/>
  <c r="D13" i="75"/>
  <c r="D14" i="75"/>
  <c r="D15" i="75"/>
  <c r="D16" i="75"/>
  <c r="D17" i="75"/>
  <c r="D18" i="75"/>
  <c r="D19" i="75"/>
  <c r="D20" i="75"/>
  <c r="D21" i="75"/>
  <c r="D22" i="75"/>
  <c r="D23" i="75"/>
  <c r="D24" i="75"/>
  <c r="D25" i="75"/>
  <c r="D26" i="75"/>
  <c r="D27" i="75"/>
  <c r="D28" i="75"/>
  <c r="D29" i="75"/>
  <c r="D30" i="75"/>
  <c r="D31" i="75"/>
  <c r="D32" i="75"/>
  <c r="D33" i="75"/>
  <c r="D34" i="75"/>
  <c r="D35" i="75"/>
  <c r="D36" i="75"/>
  <c r="D4" i="75"/>
  <c r="D5" i="74"/>
  <c r="D6" i="74"/>
  <c r="D7" i="74"/>
  <c r="D8" i="74"/>
  <c r="D9" i="74"/>
  <c r="D10" i="74"/>
  <c r="D11" i="74"/>
  <c r="D12" i="74"/>
  <c r="D13" i="74"/>
  <c r="D14" i="74"/>
  <c r="D15" i="74"/>
  <c r="D16" i="74"/>
  <c r="D17" i="74"/>
  <c r="D18" i="74"/>
  <c r="D19" i="74"/>
  <c r="D20" i="74"/>
  <c r="D21" i="74"/>
  <c r="D22" i="74"/>
  <c r="D23" i="74"/>
  <c r="D24" i="74"/>
  <c r="D25" i="74"/>
  <c r="D26" i="74"/>
  <c r="D27" i="74"/>
  <c r="D28" i="74"/>
  <c r="D29" i="74"/>
  <c r="D30" i="74"/>
  <c r="D31" i="74"/>
  <c r="D32" i="74"/>
  <c r="D33" i="74"/>
  <c r="D34" i="74"/>
  <c r="D35" i="74"/>
  <c r="D36" i="74"/>
  <c r="D4" i="74"/>
  <c r="D5" i="84" l="1"/>
  <c r="D6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4" i="84"/>
  <c r="D5" i="72" l="1"/>
  <c r="D7" i="72"/>
  <c r="D8" i="72"/>
  <c r="D10" i="72"/>
  <c r="D11" i="72"/>
  <c r="D12" i="72"/>
  <c r="D13" i="72"/>
  <c r="D14" i="72"/>
  <c r="D15" i="72"/>
  <c r="D16" i="72"/>
  <c r="D17" i="72"/>
  <c r="D18" i="72"/>
  <c r="D19" i="72"/>
  <c r="D20" i="72"/>
  <c r="D21" i="72"/>
  <c r="D22" i="72"/>
  <c r="D23" i="72"/>
  <c r="D24" i="72"/>
  <c r="D25" i="72"/>
  <c r="D26" i="72"/>
  <c r="D28" i="72"/>
  <c r="D29" i="72"/>
  <c r="D30" i="72"/>
  <c r="D31" i="72"/>
  <c r="D32" i="72"/>
  <c r="D33" i="72"/>
  <c r="D34" i="72"/>
  <c r="D35" i="72"/>
  <c r="D36" i="72"/>
  <c r="D4" i="72"/>
  <c r="D5" i="73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8" i="73"/>
  <c r="D29" i="73"/>
  <c r="D30" i="73"/>
  <c r="D31" i="73"/>
  <c r="D32" i="73"/>
  <c r="D33" i="73"/>
  <c r="D34" i="73"/>
  <c r="D35" i="73"/>
  <c r="D36" i="73"/>
  <c r="D4" i="73"/>
  <c r="C27" i="73"/>
  <c r="C6" i="73"/>
  <c r="D9" i="71"/>
  <c r="D10" i="71"/>
  <c r="D11" i="71"/>
  <c r="D12" i="71"/>
  <c r="D13" i="71"/>
  <c r="D14" i="71"/>
  <c r="D15" i="71"/>
  <c r="D16" i="71"/>
  <c r="D17" i="71"/>
  <c r="D18" i="71"/>
  <c r="D19" i="71"/>
  <c r="D20" i="71"/>
  <c r="D21" i="71"/>
  <c r="D22" i="71"/>
  <c r="D23" i="71"/>
  <c r="D24" i="71"/>
  <c r="D25" i="71"/>
  <c r="D26" i="71"/>
  <c r="D28" i="71"/>
  <c r="D29" i="71"/>
  <c r="D30" i="71"/>
  <c r="D31" i="71"/>
  <c r="D32" i="71"/>
  <c r="D33" i="71"/>
  <c r="D34" i="71"/>
  <c r="D35" i="71"/>
  <c r="D36" i="71"/>
  <c r="D37" i="71"/>
  <c r="D7" i="71"/>
  <c r="C27" i="71"/>
  <c r="D5" i="70"/>
  <c r="D7" i="70"/>
  <c r="D8" i="70"/>
  <c r="D9" i="70"/>
  <c r="D10" i="70"/>
  <c r="D11" i="70"/>
  <c r="D12" i="70"/>
  <c r="D13" i="70"/>
  <c r="D14" i="70"/>
  <c r="D15" i="70"/>
  <c r="D16" i="70"/>
  <c r="D17" i="70"/>
  <c r="D18" i="70"/>
  <c r="D19" i="70"/>
  <c r="D20" i="70"/>
  <c r="D21" i="70"/>
  <c r="D22" i="70"/>
  <c r="D23" i="70"/>
  <c r="D24" i="70"/>
  <c r="D25" i="70"/>
  <c r="D26" i="70"/>
  <c r="D28" i="70"/>
  <c r="D29" i="70"/>
  <c r="D30" i="70"/>
  <c r="D31" i="70"/>
  <c r="D32" i="70"/>
  <c r="D33" i="70"/>
  <c r="D34" i="70"/>
  <c r="D35" i="70"/>
  <c r="D36" i="70"/>
  <c r="D4" i="70"/>
  <c r="C27" i="70"/>
  <c r="C6" i="70"/>
  <c r="D5" i="79"/>
  <c r="D6" i="79"/>
  <c r="D7" i="79"/>
  <c r="D8" i="79"/>
  <c r="D9" i="79"/>
  <c r="D10" i="79"/>
  <c r="D11" i="79"/>
  <c r="D12" i="79"/>
  <c r="D13" i="79"/>
  <c r="D14" i="79"/>
  <c r="D15" i="79"/>
  <c r="D16" i="79"/>
  <c r="D17" i="79"/>
  <c r="D18" i="79"/>
  <c r="D19" i="79"/>
  <c r="D20" i="79"/>
  <c r="D21" i="79"/>
  <c r="D22" i="79"/>
  <c r="D23" i="79"/>
  <c r="D24" i="79"/>
  <c r="D25" i="79"/>
  <c r="D26" i="79"/>
  <c r="D28" i="79"/>
  <c r="D29" i="79"/>
  <c r="D30" i="79"/>
  <c r="D31" i="79"/>
  <c r="D32" i="79"/>
  <c r="D33" i="79"/>
  <c r="D34" i="79"/>
  <c r="D35" i="79"/>
  <c r="D36" i="79"/>
  <c r="D4" i="79"/>
  <c r="D11" i="82"/>
  <c r="D12" i="82"/>
  <c r="D13" i="82"/>
  <c r="D14" i="82"/>
  <c r="D15" i="82"/>
  <c r="D16" i="82"/>
  <c r="D17" i="82"/>
  <c r="D18" i="82"/>
  <c r="D19" i="82"/>
  <c r="D20" i="82"/>
  <c r="D21" i="82"/>
  <c r="D22" i="82"/>
  <c r="D23" i="82"/>
  <c r="D24" i="82"/>
  <c r="D25" i="82"/>
  <c r="D26" i="82"/>
  <c r="D27" i="82"/>
  <c r="D28" i="82"/>
  <c r="D29" i="82"/>
  <c r="D30" i="82"/>
  <c r="D31" i="82"/>
  <c r="D32" i="82"/>
  <c r="D33" i="82"/>
  <c r="D34" i="82"/>
  <c r="D35" i="82"/>
  <c r="D36" i="82"/>
  <c r="D10" i="82"/>
  <c r="D5" i="81"/>
  <c r="D6" i="81"/>
  <c r="D7" i="81"/>
  <c r="D8" i="81"/>
  <c r="D9" i="81"/>
  <c r="D10" i="81"/>
  <c r="D11" i="81"/>
  <c r="D12" i="81"/>
  <c r="D13" i="81"/>
  <c r="D14" i="81"/>
  <c r="D15" i="81"/>
  <c r="D16" i="81"/>
  <c r="D17" i="81"/>
  <c r="D18" i="81"/>
  <c r="D19" i="81"/>
  <c r="D20" i="81"/>
  <c r="D21" i="81"/>
  <c r="D22" i="81"/>
  <c r="D23" i="81"/>
  <c r="D24" i="81"/>
  <c r="D25" i="81"/>
  <c r="D26" i="81"/>
  <c r="D27" i="81"/>
  <c r="D28" i="81"/>
  <c r="D29" i="81"/>
  <c r="D30" i="81"/>
  <c r="D31" i="81"/>
  <c r="D32" i="81"/>
  <c r="D33" i="81"/>
  <c r="D34" i="81"/>
  <c r="D35" i="81"/>
  <c r="D36" i="81"/>
  <c r="D37" i="81"/>
  <c r="D4" i="81"/>
  <c r="D5" i="80"/>
  <c r="D6" i="80"/>
  <c r="D7" i="80"/>
  <c r="D8" i="80"/>
  <c r="D9" i="80"/>
  <c r="D10" i="80"/>
  <c r="D11" i="80"/>
  <c r="D12" i="80"/>
  <c r="D13" i="80"/>
  <c r="D14" i="80"/>
  <c r="D15" i="80"/>
  <c r="D16" i="80"/>
  <c r="D17" i="80"/>
  <c r="D18" i="80"/>
  <c r="D19" i="80"/>
  <c r="D20" i="80"/>
  <c r="D21" i="80"/>
  <c r="D22" i="80"/>
  <c r="D23" i="80"/>
  <c r="D24" i="80"/>
  <c r="D25" i="80"/>
  <c r="D26" i="80"/>
  <c r="D27" i="80"/>
  <c r="D28" i="80"/>
  <c r="D29" i="80"/>
  <c r="D30" i="80"/>
  <c r="D31" i="80"/>
  <c r="D32" i="80"/>
  <c r="D33" i="80"/>
  <c r="D34" i="80"/>
  <c r="D35" i="80"/>
  <c r="D36" i="80"/>
  <c r="D4" i="80"/>
  <c r="D5" i="83"/>
  <c r="D6" i="83"/>
  <c r="D7" i="83"/>
  <c r="D8" i="83"/>
  <c r="D9" i="83"/>
  <c r="D4" i="83"/>
  <c r="C37" i="78" l="1"/>
  <c r="B37" i="78"/>
  <c r="C37" i="87"/>
  <c r="D37" i="87" s="1"/>
  <c r="B37" i="87"/>
  <c r="C37" i="89"/>
  <c r="D37" i="89" s="1"/>
  <c r="B37" i="89"/>
  <c r="C37" i="88"/>
  <c r="D37" i="88" s="1"/>
  <c r="B37" i="88"/>
  <c r="C37" i="77"/>
  <c r="D37" i="77" s="1"/>
  <c r="B37" i="77"/>
  <c r="C37" i="76"/>
  <c r="B37" i="76"/>
  <c r="C37" i="75"/>
  <c r="B37" i="75"/>
  <c r="C37" i="74"/>
  <c r="B37" i="74"/>
  <c r="C37" i="84"/>
  <c r="D37" i="84" s="1"/>
  <c r="B37" i="84"/>
  <c r="C37" i="79"/>
  <c r="B37" i="79"/>
  <c r="C38" i="81"/>
  <c r="D38" i="81" s="1"/>
  <c r="B38" i="81"/>
  <c r="D37" i="78" l="1"/>
  <c r="D37" i="76"/>
  <c r="D37" i="75"/>
  <c r="D37" i="74"/>
  <c r="D37" i="79"/>
  <c r="C38" i="86"/>
  <c r="B38" i="86"/>
  <c r="C37" i="83"/>
  <c r="D37" i="83" s="1"/>
  <c r="B37" i="83"/>
  <c r="B37" i="82"/>
  <c r="C37" i="82"/>
  <c r="D37" i="82" s="1"/>
  <c r="B37" i="80"/>
  <c r="C37" i="80"/>
  <c r="D37" i="80" s="1"/>
  <c r="B6" i="73"/>
  <c r="D6" i="73" s="1"/>
  <c r="B27" i="73"/>
  <c r="C37" i="73"/>
  <c r="B6" i="72"/>
  <c r="C37" i="72"/>
  <c r="B27" i="71"/>
  <c r="C38" i="71"/>
  <c r="B6" i="70"/>
  <c r="D6" i="70" s="1"/>
  <c r="C37" i="70"/>
  <c r="B27" i="70"/>
  <c r="D27" i="70" s="1"/>
  <c r="B37" i="72" l="1"/>
  <c r="D6" i="72"/>
  <c r="D37" i="72"/>
  <c r="B37" i="73"/>
  <c r="D27" i="73"/>
  <c r="D37" i="73"/>
  <c r="D38" i="86"/>
  <c r="B38" i="71"/>
  <c r="D27" i="71"/>
  <c r="D38" i="71"/>
  <c r="B37" i="70"/>
  <c r="D37" i="70" s="1"/>
</calcChain>
</file>

<file path=xl/sharedStrings.xml><?xml version="1.0" encoding="utf-8"?>
<sst xmlns="http://schemas.openxmlformats.org/spreadsheetml/2006/main" count="825" uniqueCount="76">
  <si>
    <t/>
  </si>
  <si>
    <t>рублей</t>
  </si>
  <si>
    <t>Наименование муниципального образования</t>
  </si>
  <si>
    <t>Город Брянск</t>
  </si>
  <si>
    <t>Город Клинцы</t>
  </si>
  <si>
    <t>Город Новозыбков</t>
  </si>
  <si>
    <t>Город Сельцо</t>
  </si>
  <si>
    <t>Город Стародуб</t>
  </si>
  <si>
    <t>Город Фокино</t>
  </si>
  <si>
    <t>Брасовский район</t>
  </si>
  <si>
    <t>Брянский район</t>
  </si>
  <si>
    <t>Выгоничский район</t>
  </si>
  <si>
    <t>Гордеевский район</t>
  </si>
  <si>
    <t>Дубровский район</t>
  </si>
  <si>
    <t>Дятьковский район</t>
  </si>
  <si>
    <t>Жирятинский район</t>
  </si>
  <si>
    <t>Жуковский район</t>
  </si>
  <si>
    <t>Злынковский район</t>
  </si>
  <si>
    <t>Карачевский район</t>
  </si>
  <si>
    <t>Клетнянский район</t>
  </si>
  <si>
    <t>Климовский район</t>
  </si>
  <si>
    <t>Клинцовский район</t>
  </si>
  <si>
    <t>Комаричский район</t>
  </si>
  <si>
    <t>Красногорский район</t>
  </si>
  <si>
    <t>Мглинский район</t>
  </si>
  <si>
    <t>Навлинский район</t>
  </si>
  <si>
    <t>Новозыбковский район</t>
  </si>
  <si>
    <t>Погарский район</t>
  </si>
  <si>
    <t>Почепский район</t>
  </si>
  <si>
    <t>Рогнединский район</t>
  </si>
  <si>
    <t>Севский район</t>
  </si>
  <si>
    <t>Стародубский район</t>
  </si>
  <si>
    <t>Суземский район</t>
  </si>
  <si>
    <t>Суражский район</t>
  </si>
  <si>
    <t>Трубчевский район</t>
  </si>
  <si>
    <t>Унечский район</t>
  </si>
  <si>
    <t>Нераспределенный резерв</t>
  </si>
  <si>
    <t>ИТОГО:</t>
  </si>
  <si>
    <t>Утверждено</t>
  </si>
  <si>
    <t>Исполнено</t>
  </si>
  <si>
    <t>Процент исполнения</t>
  </si>
  <si>
    <t>Отчет об исполнении расходов, предусмотренных таблицей 1 приложения 15 к Закону Брянской области "Об областном бюджете на 2019 год и на плановый период 2020 и 2021 годов" "Распределение дотаций на выравнивание бюджетной обеспеченности городских округов в части реализации полномочий органов местного самоуправления поселений"</t>
  </si>
  <si>
    <t>Отчет об исполнении расходов, предусмотренных таблицей 2 приложения 15 к Закону Брянской области "Об областном бюджете на 2019 год и на плановый период 2020 и 2021 годов" "Распределение дотаций на выравнивание бюджетной обеспеченности муниципальных районов (городских округов)"</t>
  </si>
  <si>
    <t>Отчет об исполнении расходов, предусмотренных таблицей 3 приложения 15 к Закону Брянской области "Об областном бюджете на 2019 год и на плановый период 2020 и 2021 годов" "Распределение дотаций на поддержку мер по обеспечению сбалансированности бюджетов муниципальных районов (городских округов)"</t>
  </si>
  <si>
    <t>Город Брянск*     ***</t>
  </si>
  <si>
    <t>Город Новозыбков*</t>
  </si>
  <si>
    <t>Гордеевский район*</t>
  </si>
  <si>
    <t>Жуковский район*</t>
  </si>
  <si>
    <t>Злынковский район*</t>
  </si>
  <si>
    <t>Климовский район*</t>
  </si>
  <si>
    <t>Мглинский район*</t>
  </si>
  <si>
    <t>Рогнединский район*</t>
  </si>
  <si>
    <t>Стародубский район***</t>
  </si>
  <si>
    <t>Суземский район*</t>
  </si>
  <si>
    <t>Суражский район**</t>
  </si>
  <si>
    <t>Унечский район*</t>
  </si>
  <si>
    <t xml:space="preserve">* с учетом постановления Правительства Брянской области от 23.12.2019 № 636-п «О распределении на 2019 год второй части дотаций на поддержку мер по обеспечению сбалансированности бюджетов муниципальных районов (городских округов)» </t>
  </si>
  <si>
    <t xml:space="preserve">** с учетом постановления Правительства Брянской области от 13.12.2019 № 600-п «О распределении на 2019 год второй части дотаций на поддержку мер по обеспечению сбалансированности бюджетов муниципальных районов (городских округов)» </t>
  </si>
  <si>
    <t xml:space="preserve">*** с учетом постановления Правительства Брянской области от 09.12.2019 № 591-п «О распределении на 2019 год второй части дотаций на поддержку мер по обеспечению сбалансированности бюджетов муниципальных районов (городских округов)» </t>
  </si>
  <si>
    <t>Отчет об исполнении расходов, предусмотренных таблицей 4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на осуществление отдельных полномочий органов государственной власти Брянской области по расчету и предоставлению дотаций поселениям на выравнивание бюджетной обеспеченности за счет средств областного бюджета"</t>
  </si>
  <si>
    <t>Отчет об исполнении расходов, предусмотренных таблицей 5 приложения 15 к Закону Брянской области "Об областном бюджете на 2019 год и на плановый период 2020 и 2021 годов" "Распределение субвенции бюджетам муниципальных районов (городских округов) на осуществление отдельных государственных полномочий Брянской области по организации проведения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области"</t>
  </si>
  <si>
    <t>Отчет об исполнении расходов, предусмотренных таблицей 6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образований на осуществление отдельных государственных полномочий Брянской области в сфере деятельности по профилактике безнадзорности и  правонарушений несовершеннолетних, организации  деятельности  административных комиссий и определения перечня должностных лиц  органов местного самоуправления, уполномоченных составлять протоколы об административных правонарушениях"</t>
  </si>
  <si>
    <t>Отчет об исполнении расходов, предусмотренных таблицей 7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образований  на осуществление отдельных государственных полномочий Российской Федерации по первичному воинскому учету на территориях, где отсутствуют военные комиссариаты"</t>
  </si>
  <si>
    <t>Отчет об исполнении расходов, предусмотренных таблицей 17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
(городских округов) на осуществление отдельных государственных полномочий Брянской области в области охраны труда и уведомительной регистрации территориальных соглашений и коллективных договоров"</t>
  </si>
  <si>
    <t>Отчет об исполнении расходов, предусмотренных таблицей 18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 на  осуществление переданных государственных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Федерации"</t>
  </si>
  <si>
    <t>Отчет об исполнении расходов, предусмотренных таблицей 8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образований 
на 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типа"</t>
  </si>
  <si>
    <t>Отчет об исполнении расходов, предусмотренных таблицей 9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финансовое обеспечение государственных гарантий реализации прав на получение общедоступного и бесплатного дошкольного образования"
в образовательных организациях</t>
  </si>
  <si>
    <t>Отчет об исполнении расходов, предусмотренных таблицей 10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организациях"</t>
  </si>
  <si>
    <t>Отчет об исполнении расходов, предусмотренных таблицей 11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предоставление мер социальной поддержки работникам образовательных организаций, работающим в сельских населенных пунктах и поселках городского типа"</t>
  </si>
  <si>
    <t>Отчет об исполнении расходов, предусмотренных таблицей 12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выплату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образования"</t>
  </si>
  <si>
    <t>Отчет об исполнении расходов, предусмотренных таблицей 19 приложения 15 к Закону Брянской области "Об областном бюджете на 2019 год и на плановый период 2020 и 2021 годов" "Распределение субсидий бюджетам муниципальных районов (городских округов) на организацию отдыха детей в каникулярное время в лагерях с дневным пребыванием на базе образовательных организаций, учреждений физической культуры и спорта"</t>
  </si>
  <si>
    <t>Отчет об исполнении расходов, предусмотренных таблицей 20 приложения 15 к Закону Брянской области "Об областном бюджете на 2019 год и на плановый период 2020 и 2021 годов" "Распределение субсидий бюджетам муниципальных образований на обеспечение развития и укрепления материально-технической базы домов культуры в населенных пунктах с числом жителей до 50 тысяч человек"</t>
  </si>
  <si>
    <t>Отчет об исполнении расходов, предусмотренных таблицей 13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
(городских округов) на обеспечение сохранности жилых помещений, закрепленных за детьми-сиротами и детьми, оставшимися без попечения родителей"</t>
  </si>
  <si>
    <t>Отчет об исполнении расходов, предусмотренных таблицей 14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организацию и осуществление деятельности по опеке и попечительству, выплату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родителям, подготовку лиц, желающих принять на воспитание в свою семью ребенка, оставшегося без попечения родителей"</t>
  </si>
  <si>
    <t>Отчет об исполнении расходов, предусмотренных таблицей 15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помещений"</t>
  </si>
  <si>
    <t>Отчет об исполнении расходов, предусмотренных таблицей 16 приложения 15 к Закону Брянской области "Об областном бюджете на 2019 год и на плановый период 2020 и 2021 годов" "Распределение субвенций бюджетам муниципальных районов (городских округов)  на выплату единовременных пособий при всех формах устройства детей, лишенных родительского попечения, в семью"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</si>
</sst>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&quot;р.&quot;_-;\-* #,##0&quot;р.&quot;_-;_-* &quot;-&quot;&quot;р.&quot;_-;_-@_-"/>
    <numFmt numFmtId="165" formatCode="_-* #,##0_р_._-;\-* #,##0_р_._-;_-* &quot;-&quot;_р_.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#,##0.0"/>
    <numFmt numFmtId="169" formatCode="_-* #,##0.0_р_._-;\-* #,##0.0_р_._-;_-* &quot;-&quot;??_р_._-;_-@_-"/>
  </numFmts>
  <fonts count="14" x14ac:knownFonts="1">
    <font>
      <sz val="10"/>
      <color rgb="FF000000"/>
      <name val="Arial"/>
      <family val="2"/>
      <charset val="204"/>
    </font>
    <font>
      <sz val="12"/>
      <name val="Times New Roman"/>
      <family val="1"/>
      <charset val="204"/>
    </font>
    <font>
      <sz val="11.95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b/>
      <sz val="15"/>
      <color theme="3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.95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.95"/>
      <color indexed="8"/>
      <name val="Times New Roman"/>
      <family val="1"/>
      <charset val="204"/>
    </font>
    <font>
      <b/>
      <sz val="11.9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3D3D3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>
      <alignment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6" fillId="0" borderId="3" applyNumberFormat="0" applyFill="0" applyAlignment="0" applyProtection="0"/>
    <xf numFmtId="0" fontId="5" fillId="0" borderId="0">
      <alignment vertical="top" wrapText="1"/>
    </xf>
    <xf numFmtId="0" fontId="5" fillId="0" borderId="0">
      <alignment vertical="top" wrapText="1"/>
    </xf>
    <xf numFmtId="0" fontId="4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72">
    <xf numFmtId="0" fontId="0" fillId="0" borderId="0" xfId="0" applyFont="1" applyFill="1" applyAlignment="1">
      <alignment vertical="top" wrapText="1"/>
    </xf>
    <xf numFmtId="0" fontId="7" fillId="0" borderId="0" xfId="8" applyFont="1" applyFill="1" applyBorder="1" applyAlignment="1">
      <alignment horizontal="center" vertical="center" wrapText="1"/>
    </xf>
    <xf numFmtId="0" fontId="8" fillId="0" borderId="0" xfId="9" applyFont="1" applyFill="1" applyAlignment="1">
      <alignment vertical="center" wrapText="1"/>
    </xf>
    <xf numFmtId="0" fontId="9" fillId="0" borderId="0" xfId="12" applyNumberFormat="1" applyFont="1" applyFill="1" applyAlignment="1">
      <alignment horizontal="right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9" fillId="0" borderId="4" xfId="16" applyNumberFormat="1" applyFont="1" applyFill="1" applyBorder="1" applyAlignment="1">
      <alignment vertical="center" wrapText="1"/>
    </xf>
    <xf numFmtId="4" fontId="9" fillId="0" borderId="4" xfId="15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4" xfId="17" applyNumberFormat="1" applyFont="1" applyFill="1" applyBorder="1" applyAlignment="1">
      <alignment vertical="center" wrapText="1"/>
    </xf>
    <xf numFmtId="4" fontId="9" fillId="0" borderId="4" xfId="22" applyNumberFormat="1" applyFont="1" applyFill="1" applyBorder="1" applyAlignment="1">
      <alignment horizontal="right" vertical="center" wrapText="1"/>
    </xf>
    <xf numFmtId="0" fontId="9" fillId="0" borderId="4" xfId="18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9" fillId="0" borderId="1" xfId="16" applyNumberFormat="1" applyFont="1" applyFill="1" applyBorder="1" applyAlignment="1">
      <alignment horizontal="right" vertical="center" wrapText="1"/>
    </xf>
    <xf numFmtId="4" fontId="9" fillId="0" borderId="4" xfId="21" applyNumberFormat="1" applyFont="1" applyFill="1" applyBorder="1" applyAlignment="1">
      <alignment horizontal="right" vertical="center" wrapText="1"/>
    </xf>
    <xf numFmtId="0" fontId="7" fillId="0" borderId="4" xfId="9" applyFont="1" applyFill="1" applyBorder="1" applyAlignment="1">
      <alignment horizontal="left" vertical="center" wrapText="1"/>
    </xf>
    <xf numFmtId="4" fontId="7" fillId="0" borderId="4" xfId="15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" fontId="7" fillId="0" borderId="4" xfId="21" applyNumberFormat="1" applyFont="1" applyFill="1" applyBorder="1" applyAlignment="1">
      <alignment horizontal="right" vertical="center" wrapText="1"/>
    </xf>
    <xf numFmtId="0" fontId="7" fillId="0" borderId="4" xfId="18" applyNumberFormat="1" applyFont="1" applyFill="1" applyBorder="1" applyAlignment="1">
      <alignment vertical="center" wrapText="1"/>
    </xf>
    <xf numFmtId="4" fontId="7" fillId="0" borderId="1" xfId="20" applyNumberFormat="1" applyFont="1" applyFill="1" applyBorder="1" applyAlignment="1">
      <alignment horizontal="right" vertical="center" wrapText="1"/>
    </xf>
    <xf numFmtId="0" fontId="8" fillId="0" borderId="0" xfId="9" applyFont="1" applyAlignment="1">
      <alignment vertical="center"/>
    </xf>
    <xf numFmtId="4" fontId="8" fillId="0" borderId="0" xfId="9" applyNumberFormat="1" applyFont="1" applyFill="1" applyAlignment="1">
      <alignment vertical="center" wrapText="1"/>
    </xf>
    <xf numFmtId="4" fontId="10" fillId="0" borderId="4" xfId="15" applyNumberFormat="1" applyFont="1" applyFill="1" applyBorder="1" applyAlignment="1">
      <alignment horizontal="right" vertical="top" wrapText="1"/>
    </xf>
    <xf numFmtId="4" fontId="9" fillId="2" borderId="4" xfId="15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0" xfId="9" applyFont="1" applyFill="1" applyBorder="1" applyAlignment="1">
      <alignment vertical="center" wrapText="1"/>
    </xf>
    <xf numFmtId="4" fontId="1" fillId="0" borderId="4" xfId="15" applyNumberFormat="1" applyFont="1" applyFill="1" applyBorder="1" applyAlignment="1">
      <alignment horizontal="right" vertical="center" wrapText="1"/>
    </xf>
    <xf numFmtId="4" fontId="3" fillId="0" borderId="4" xfId="15" applyNumberFormat="1" applyFont="1" applyFill="1" applyBorder="1" applyAlignment="1">
      <alignment horizontal="right" vertical="center" wrapText="1"/>
    </xf>
    <xf numFmtId="4" fontId="2" fillId="0" borderId="1" xfId="15" applyNumberFormat="1" applyFont="1" applyFill="1" applyBorder="1" applyAlignment="1">
      <alignment horizontal="right" vertical="top" wrapText="1"/>
    </xf>
    <xf numFmtId="0" fontId="8" fillId="0" borderId="0" xfId="0" applyFont="1" applyFill="1" applyAlignment="1">
      <alignment vertical="center" wrapText="1"/>
    </xf>
    <xf numFmtId="167" fontId="9" fillId="0" borderId="4" xfId="15" applyFont="1" applyFill="1" applyBorder="1" applyAlignment="1">
      <alignment horizontal="right" vertical="center" wrapText="1"/>
    </xf>
    <xf numFmtId="167" fontId="7" fillId="0" borderId="4" xfId="15" applyFont="1" applyFill="1" applyBorder="1" applyAlignment="1">
      <alignment horizontal="right" vertical="center" wrapText="1"/>
    </xf>
    <xf numFmtId="0" fontId="7" fillId="2" borderId="0" xfId="8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9" applyFont="1" applyFill="1" applyAlignment="1">
      <alignment vertical="center" wrapText="1"/>
    </xf>
    <xf numFmtId="0" fontId="9" fillId="2" borderId="0" xfId="12" applyNumberFormat="1" applyFont="1" applyFill="1" applyAlignment="1">
      <alignment horizontal="right" vertical="center" wrapText="1"/>
    </xf>
    <xf numFmtId="0" fontId="9" fillId="2" borderId="0" xfId="13" applyNumberFormat="1" applyFont="1" applyFill="1" applyAlignment="1">
      <alignment horizontal="right" vertical="center" wrapText="1"/>
    </xf>
    <xf numFmtId="0" fontId="9" fillId="2" borderId="0" xfId="14" applyNumberFormat="1" applyFont="1" applyFill="1" applyAlignment="1">
      <alignment horizontal="right" vertical="center" wrapText="1"/>
    </xf>
    <xf numFmtId="0" fontId="8" fillId="2" borderId="0" xfId="10" applyFont="1" applyFill="1" applyAlignment="1">
      <alignment vertical="center" wrapText="1"/>
    </xf>
    <xf numFmtId="0" fontId="9" fillId="2" borderId="0" xfId="12" applyNumberFormat="1" applyFont="1" applyFill="1" applyBorder="1" applyAlignment="1">
      <alignment horizontal="right" vertical="center" wrapText="1"/>
    </xf>
    <xf numFmtId="0" fontId="8" fillId="2" borderId="0" xfId="9" applyFont="1" applyFill="1" applyBorder="1" applyAlignment="1">
      <alignment vertical="center" wrapText="1"/>
    </xf>
    <xf numFmtId="4" fontId="2" fillId="0" borderId="2" xfId="15" applyNumberFormat="1" applyFont="1" applyFill="1" applyBorder="1" applyAlignment="1">
      <alignment horizontal="right" vertical="top" wrapText="1"/>
    </xf>
    <xf numFmtId="4" fontId="7" fillId="0" borderId="5" xfId="15" applyNumberFormat="1" applyFont="1" applyFill="1" applyBorder="1" applyAlignment="1">
      <alignment horizontal="right" vertical="center" wrapText="1"/>
    </xf>
    <xf numFmtId="0" fontId="9" fillId="0" borderId="1" xfId="16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1" fillId="0" borderId="1" xfId="11" applyNumberFormat="1" applyFont="1" applyFill="1" applyBorder="1" applyAlignment="1">
      <alignment vertical="center"/>
    </xf>
    <xf numFmtId="0" fontId="7" fillId="3" borderId="4" xfId="1" applyNumberFormat="1" applyFont="1" applyFill="1" applyBorder="1" applyAlignment="1">
      <alignment horizontal="center" vertical="center" wrapText="1"/>
    </xf>
    <xf numFmtId="168" fontId="9" fillId="0" borderId="4" xfId="15" applyNumberFormat="1" applyFont="1" applyFill="1" applyBorder="1" applyAlignment="1">
      <alignment horizontal="right" vertical="center" wrapText="1"/>
    </xf>
    <xf numFmtId="168" fontId="7" fillId="0" borderId="4" xfId="15" applyNumberFormat="1" applyFont="1" applyFill="1" applyBorder="1" applyAlignment="1">
      <alignment horizontal="right" vertical="center" wrapText="1"/>
    </xf>
    <xf numFmtId="168" fontId="1" fillId="0" borderId="4" xfId="15" applyNumberFormat="1" applyFont="1" applyFill="1" applyBorder="1" applyAlignment="1">
      <alignment horizontal="right" vertical="center" wrapText="1"/>
    </xf>
    <xf numFmtId="168" fontId="3" fillId="0" borderId="4" xfId="15" applyNumberFormat="1" applyFont="1" applyFill="1" applyBorder="1" applyAlignment="1">
      <alignment horizontal="right" vertical="center" wrapText="1"/>
    </xf>
    <xf numFmtId="168" fontId="9" fillId="0" borderId="4" xfId="21" applyNumberFormat="1" applyFont="1" applyFill="1" applyBorder="1" applyAlignment="1">
      <alignment horizontal="right" vertical="center" wrapText="1"/>
    </xf>
    <xf numFmtId="168" fontId="7" fillId="0" borderId="4" xfId="21" applyNumberFormat="1" applyFont="1" applyFill="1" applyBorder="1" applyAlignment="1">
      <alignment horizontal="right" vertical="center" wrapText="1"/>
    </xf>
    <xf numFmtId="168" fontId="1" fillId="0" borderId="1" xfId="0" applyNumberFormat="1" applyFont="1" applyFill="1" applyBorder="1" applyAlignment="1">
      <alignment horizontal="right" vertical="center"/>
    </xf>
    <xf numFmtId="168" fontId="3" fillId="0" borderId="1" xfId="0" applyNumberFormat="1" applyFont="1" applyFill="1" applyBorder="1" applyAlignment="1">
      <alignment horizontal="right" vertical="center"/>
    </xf>
    <xf numFmtId="168" fontId="9" fillId="0" borderId="4" xfId="22" applyNumberFormat="1" applyFont="1" applyFill="1" applyBorder="1" applyAlignment="1">
      <alignment horizontal="right" vertical="center" wrapText="1"/>
    </xf>
    <xf numFmtId="168" fontId="7" fillId="0" borderId="4" xfId="22" applyNumberFormat="1" applyFont="1" applyFill="1" applyBorder="1" applyAlignment="1">
      <alignment horizontal="right" vertical="center" wrapText="1"/>
    </xf>
    <xf numFmtId="168" fontId="2" fillId="0" borderId="1" xfId="15" applyNumberFormat="1" applyFont="1" applyFill="1" applyBorder="1" applyAlignment="1">
      <alignment horizontal="right" vertical="top" wrapText="1"/>
    </xf>
    <xf numFmtId="168" fontId="12" fillId="0" borderId="1" xfId="15" applyNumberFormat="1" applyFont="1" applyFill="1" applyBorder="1" applyAlignment="1">
      <alignment horizontal="right" vertical="top" wrapText="1"/>
    </xf>
    <xf numFmtId="168" fontId="10" fillId="0" borderId="4" xfId="15" applyNumberFormat="1" applyFont="1" applyFill="1" applyBorder="1" applyAlignment="1">
      <alignment horizontal="right" vertical="top" wrapText="1"/>
    </xf>
    <xf numFmtId="168" fontId="13" fillId="0" borderId="4" xfId="15" applyNumberFormat="1" applyFont="1" applyFill="1" applyBorder="1" applyAlignment="1">
      <alignment horizontal="right" vertical="top" wrapText="1"/>
    </xf>
    <xf numFmtId="169" fontId="9" fillId="0" borderId="4" xfId="15" applyNumberFormat="1" applyFont="1" applyFill="1" applyBorder="1" applyAlignment="1">
      <alignment horizontal="right" vertical="center" wrapText="1"/>
    </xf>
    <xf numFmtId="169" fontId="7" fillId="0" borderId="4" xfId="15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1" applyFont="1" applyFill="1" applyAlignment="1">
      <alignment horizontal="justify" vertical="center" wrapText="1"/>
    </xf>
    <xf numFmtId="0" fontId="7" fillId="2" borderId="0" xfId="9" applyFont="1" applyFill="1" applyBorder="1" applyAlignment="1">
      <alignment horizontal="center" vertical="center" wrapText="1"/>
    </xf>
    <xf numFmtId="0" fontId="3" fillId="2" borderId="0" xfId="9" applyFont="1" applyFill="1" applyBorder="1" applyAlignment="1">
      <alignment horizontal="center" vertical="center" wrapText="1"/>
    </xf>
    <xf numFmtId="0" fontId="7" fillId="2" borderId="0" xfId="1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</cellXfs>
  <cellStyles count="23">
    <cellStyle name="Денежный [0]" xfId="1" builtinId="7"/>
    <cellStyle name="Денежный [0] 2" xfId="2"/>
    <cellStyle name="Денежный [0] 3" xfId="3"/>
    <cellStyle name="Денежный 2" xfId="4"/>
    <cellStyle name="Денежный 3" xfId="5"/>
    <cellStyle name="Денежный 4" xfId="6"/>
    <cellStyle name="Денежный 5" xfId="7"/>
    <cellStyle name="Заголовок 1" xfId="8" builtinId="16"/>
    <cellStyle name="Обычный" xfId="0" builtinId="0"/>
    <cellStyle name="Обычный 2" xfId="9"/>
    <cellStyle name="Обычный 3" xfId="10"/>
    <cellStyle name="Обычный_Приложение 8 трансферт" xfId="11"/>
    <cellStyle name="Процентный" xfId="12" builtinId="5"/>
    <cellStyle name="Процентный 2" xfId="13"/>
    <cellStyle name="Процентный 3" xfId="14"/>
    <cellStyle name="Финансовый" xfId="15" builtinId="3"/>
    <cellStyle name="Финансовый [0]" xfId="16" builtinId="6"/>
    <cellStyle name="Финансовый [0] 2" xfId="17"/>
    <cellStyle name="Финансовый [0] 3" xfId="18"/>
    <cellStyle name="Финансовый 2" xfId="19"/>
    <cellStyle name="Финансовый 3" xfId="20"/>
    <cellStyle name="Финансовый 4" xfId="21"/>
    <cellStyle name="Финансовый 5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view="pageBreakPreview" topLeftCell="A10" zoomScaleNormal="100" zoomScaleSheetLayoutView="100" workbookViewId="0">
      <selection activeCell="A45" sqref="A45"/>
    </sheetView>
  </sheetViews>
  <sheetFormatPr defaultColWidth="9.109375" defaultRowHeight="15" x14ac:dyDescent="0.25"/>
  <cols>
    <col min="1" max="1" width="39.44140625" style="2" customWidth="1"/>
    <col min="2" max="4" width="17.88671875" style="2" customWidth="1"/>
    <col min="5" max="16384" width="9.109375" style="2"/>
  </cols>
  <sheetData>
    <row r="1" spans="1:4" ht="67.2" customHeight="1" x14ac:dyDescent="0.25">
      <c r="A1" s="65" t="s">
        <v>41</v>
      </c>
      <c r="B1" s="65"/>
      <c r="C1" s="65"/>
      <c r="D1" s="65"/>
    </row>
    <row r="2" spans="1:4" ht="19.5" customHeight="1" x14ac:dyDescent="0.25">
      <c r="A2" s="1" t="s">
        <v>0</v>
      </c>
      <c r="B2" s="3"/>
      <c r="D2" s="3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5.75" customHeight="1" x14ac:dyDescent="0.25">
      <c r="A4" s="5" t="s">
        <v>3</v>
      </c>
      <c r="B4" s="6">
        <v>100607000</v>
      </c>
      <c r="C4" s="6">
        <v>100607000</v>
      </c>
      <c r="D4" s="49">
        <f>C4/B4*100</f>
        <v>100</v>
      </c>
    </row>
    <row r="5" spans="1:4" ht="15.75" customHeight="1" x14ac:dyDescent="0.25">
      <c r="A5" s="5" t="s">
        <v>4</v>
      </c>
      <c r="B5" s="6">
        <v>4160000</v>
      </c>
      <c r="C5" s="6">
        <v>4160000</v>
      </c>
      <c r="D5" s="49">
        <f t="shared" ref="D5:D9" si="0">C5/B5*100</f>
        <v>100</v>
      </c>
    </row>
    <row r="6" spans="1:4" ht="15.75" customHeight="1" x14ac:dyDescent="0.25">
      <c r="A6" s="5" t="s">
        <v>5</v>
      </c>
      <c r="B6" s="6">
        <v>2379000</v>
      </c>
      <c r="C6" s="6">
        <v>2379000</v>
      </c>
      <c r="D6" s="49">
        <f t="shared" si="0"/>
        <v>100</v>
      </c>
    </row>
    <row r="7" spans="1:4" ht="15.75" customHeight="1" x14ac:dyDescent="0.25">
      <c r="A7" s="5" t="s">
        <v>6</v>
      </c>
      <c r="B7" s="6">
        <v>982000</v>
      </c>
      <c r="C7" s="6">
        <v>982000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1104000</v>
      </c>
      <c r="C8" s="6">
        <v>1104000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768000</v>
      </c>
      <c r="C9" s="6">
        <v>768000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0</v>
      </c>
      <c r="C10" s="6">
        <v>0</v>
      </c>
      <c r="D10" s="6">
        <v>0</v>
      </c>
    </row>
    <row r="11" spans="1:4" ht="15.75" customHeight="1" x14ac:dyDescent="0.25">
      <c r="A11" s="5" t="s">
        <v>10</v>
      </c>
      <c r="B11" s="6">
        <v>0</v>
      </c>
      <c r="C11" s="6">
        <v>0</v>
      </c>
      <c r="D11" s="6">
        <v>0</v>
      </c>
    </row>
    <row r="12" spans="1:4" ht="15.75" customHeight="1" x14ac:dyDescent="0.25">
      <c r="A12" s="5" t="s">
        <v>11</v>
      </c>
      <c r="B12" s="6">
        <v>0</v>
      </c>
      <c r="C12" s="6">
        <v>0</v>
      </c>
      <c r="D12" s="6">
        <v>0</v>
      </c>
    </row>
    <row r="13" spans="1:4" ht="15.75" customHeight="1" x14ac:dyDescent="0.25">
      <c r="A13" s="5" t="s">
        <v>12</v>
      </c>
      <c r="B13" s="6">
        <v>0</v>
      </c>
      <c r="C13" s="6">
        <v>0</v>
      </c>
      <c r="D13" s="6">
        <v>0</v>
      </c>
    </row>
    <row r="14" spans="1:4" ht="15.75" customHeight="1" x14ac:dyDescent="0.25">
      <c r="A14" s="5" t="s">
        <v>13</v>
      </c>
      <c r="B14" s="6">
        <v>0</v>
      </c>
      <c r="C14" s="6">
        <v>0</v>
      </c>
      <c r="D14" s="6">
        <v>0</v>
      </c>
    </row>
    <row r="15" spans="1:4" ht="15.75" customHeight="1" x14ac:dyDescent="0.25">
      <c r="A15" s="5" t="s">
        <v>14</v>
      </c>
      <c r="B15" s="6">
        <v>0</v>
      </c>
      <c r="C15" s="6">
        <v>0</v>
      </c>
      <c r="D15" s="6">
        <v>0</v>
      </c>
    </row>
    <row r="16" spans="1:4" ht="15.75" customHeight="1" x14ac:dyDescent="0.25">
      <c r="A16" s="5" t="s">
        <v>15</v>
      </c>
      <c r="B16" s="6">
        <v>0</v>
      </c>
      <c r="C16" s="6">
        <v>0</v>
      </c>
      <c r="D16" s="6">
        <v>0</v>
      </c>
    </row>
    <row r="17" spans="1:4" ht="15.75" customHeight="1" x14ac:dyDescent="0.25">
      <c r="A17" s="5" t="s">
        <v>16</v>
      </c>
      <c r="B17" s="6">
        <v>0</v>
      </c>
      <c r="C17" s="6">
        <v>0</v>
      </c>
      <c r="D17" s="6">
        <v>0</v>
      </c>
    </row>
    <row r="18" spans="1:4" ht="15.75" customHeight="1" x14ac:dyDescent="0.25">
      <c r="A18" s="5" t="s">
        <v>17</v>
      </c>
      <c r="B18" s="6">
        <v>0</v>
      </c>
      <c r="C18" s="6">
        <v>0</v>
      </c>
      <c r="D18" s="6">
        <v>0</v>
      </c>
    </row>
    <row r="19" spans="1:4" ht="15.75" customHeight="1" x14ac:dyDescent="0.25">
      <c r="A19" s="5" t="s">
        <v>18</v>
      </c>
      <c r="B19" s="6">
        <v>0</v>
      </c>
      <c r="C19" s="6">
        <v>0</v>
      </c>
      <c r="D19" s="6">
        <v>0</v>
      </c>
    </row>
    <row r="20" spans="1:4" ht="15.75" customHeight="1" x14ac:dyDescent="0.25">
      <c r="A20" s="5" t="s">
        <v>19</v>
      </c>
      <c r="B20" s="6">
        <v>0</v>
      </c>
      <c r="C20" s="6">
        <v>0</v>
      </c>
      <c r="D20" s="6">
        <v>0</v>
      </c>
    </row>
    <row r="21" spans="1:4" ht="15.75" customHeight="1" x14ac:dyDescent="0.25">
      <c r="A21" s="5" t="s">
        <v>20</v>
      </c>
      <c r="B21" s="6">
        <v>0</v>
      </c>
      <c r="C21" s="6">
        <v>0</v>
      </c>
      <c r="D21" s="6">
        <v>0</v>
      </c>
    </row>
    <row r="22" spans="1:4" ht="15.75" customHeight="1" x14ac:dyDescent="0.25">
      <c r="A22" s="5" t="s">
        <v>21</v>
      </c>
      <c r="B22" s="6">
        <v>0</v>
      </c>
      <c r="C22" s="6">
        <v>0</v>
      </c>
      <c r="D22" s="6">
        <v>0</v>
      </c>
    </row>
    <row r="23" spans="1:4" ht="15.75" customHeight="1" x14ac:dyDescent="0.25">
      <c r="A23" s="5" t="s">
        <v>22</v>
      </c>
      <c r="B23" s="6">
        <v>0</v>
      </c>
      <c r="C23" s="6">
        <v>0</v>
      </c>
      <c r="D23" s="6">
        <v>0</v>
      </c>
    </row>
    <row r="24" spans="1:4" ht="15.75" customHeight="1" x14ac:dyDescent="0.25">
      <c r="A24" s="5" t="s">
        <v>23</v>
      </c>
      <c r="B24" s="6">
        <v>0</v>
      </c>
      <c r="C24" s="6">
        <v>0</v>
      </c>
      <c r="D24" s="6">
        <v>0</v>
      </c>
    </row>
    <row r="25" spans="1:4" ht="15.75" customHeight="1" x14ac:dyDescent="0.25">
      <c r="A25" s="5" t="s">
        <v>24</v>
      </c>
      <c r="B25" s="6">
        <v>0</v>
      </c>
      <c r="C25" s="6">
        <v>0</v>
      </c>
      <c r="D25" s="6">
        <v>0</v>
      </c>
    </row>
    <row r="26" spans="1:4" ht="15.75" customHeight="1" x14ac:dyDescent="0.25">
      <c r="A26" s="5" t="s">
        <v>25</v>
      </c>
      <c r="B26" s="6">
        <v>0</v>
      </c>
      <c r="C26" s="6">
        <v>0</v>
      </c>
      <c r="D26" s="6">
        <v>0</v>
      </c>
    </row>
    <row r="27" spans="1:4" ht="15.75" customHeight="1" x14ac:dyDescent="0.25">
      <c r="A27" s="5" t="s">
        <v>26</v>
      </c>
      <c r="B27" s="6">
        <v>0</v>
      </c>
      <c r="C27" s="6">
        <v>0</v>
      </c>
      <c r="D27" s="6">
        <v>0</v>
      </c>
    </row>
    <row r="28" spans="1:4" ht="15.75" customHeight="1" x14ac:dyDescent="0.25">
      <c r="A28" s="5" t="s">
        <v>27</v>
      </c>
      <c r="B28" s="6">
        <v>0</v>
      </c>
      <c r="C28" s="6">
        <v>0</v>
      </c>
      <c r="D28" s="6">
        <v>0</v>
      </c>
    </row>
    <row r="29" spans="1:4" ht="15.75" customHeight="1" x14ac:dyDescent="0.25">
      <c r="A29" s="5" t="s">
        <v>28</v>
      </c>
      <c r="B29" s="6">
        <v>0</v>
      </c>
      <c r="C29" s="6">
        <v>0</v>
      </c>
      <c r="D29" s="6">
        <v>0</v>
      </c>
    </row>
    <row r="30" spans="1:4" ht="15.75" customHeight="1" x14ac:dyDescent="0.25">
      <c r="A30" s="5" t="s">
        <v>29</v>
      </c>
      <c r="B30" s="6">
        <v>0</v>
      </c>
      <c r="C30" s="6">
        <v>0</v>
      </c>
      <c r="D30" s="6">
        <v>0</v>
      </c>
    </row>
    <row r="31" spans="1:4" ht="15.75" customHeight="1" x14ac:dyDescent="0.25">
      <c r="A31" s="5" t="s">
        <v>30</v>
      </c>
      <c r="B31" s="6">
        <v>0</v>
      </c>
      <c r="C31" s="6">
        <v>0</v>
      </c>
      <c r="D31" s="6">
        <v>0</v>
      </c>
    </row>
    <row r="32" spans="1:4" ht="15.75" customHeight="1" x14ac:dyDescent="0.25">
      <c r="A32" s="5" t="s">
        <v>31</v>
      </c>
      <c r="B32" s="6">
        <v>0</v>
      </c>
      <c r="C32" s="6">
        <v>0</v>
      </c>
      <c r="D32" s="6">
        <v>0</v>
      </c>
    </row>
    <row r="33" spans="1:4" ht="15.75" customHeight="1" x14ac:dyDescent="0.25">
      <c r="A33" s="5" t="s">
        <v>32</v>
      </c>
      <c r="B33" s="6">
        <v>0</v>
      </c>
      <c r="C33" s="6">
        <v>0</v>
      </c>
      <c r="D33" s="6">
        <v>0</v>
      </c>
    </row>
    <row r="34" spans="1:4" ht="15.75" customHeight="1" x14ac:dyDescent="0.25">
      <c r="A34" s="5" t="s">
        <v>33</v>
      </c>
      <c r="B34" s="6">
        <v>0</v>
      </c>
      <c r="C34" s="6">
        <v>0</v>
      </c>
      <c r="D34" s="6">
        <v>0</v>
      </c>
    </row>
    <row r="35" spans="1:4" ht="15.75" customHeight="1" x14ac:dyDescent="0.25">
      <c r="A35" s="5" t="s">
        <v>34</v>
      </c>
      <c r="B35" s="6">
        <v>0</v>
      </c>
      <c r="C35" s="6">
        <v>0</v>
      </c>
      <c r="D35" s="6">
        <v>0</v>
      </c>
    </row>
    <row r="36" spans="1:4" ht="15.75" customHeight="1" x14ac:dyDescent="0.25">
      <c r="A36" s="5" t="s">
        <v>35</v>
      </c>
      <c r="B36" s="6">
        <v>0</v>
      </c>
      <c r="C36" s="6">
        <v>0</v>
      </c>
      <c r="D36" s="6">
        <v>0</v>
      </c>
    </row>
    <row r="37" spans="1:4" ht="18.75" customHeight="1" x14ac:dyDescent="0.25">
      <c r="A37" s="26" t="s">
        <v>37</v>
      </c>
      <c r="B37" s="16">
        <f>SUM(B4:B36)</f>
        <v>110000000</v>
      </c>
      <c r="C37" s="16">
        <f>SUM(C4:C36)</f>
        <v>110000000</v>
      </c>
      <c r="D37" s="50">
        <f>C37/B37*100</f>
        <v>100</v>
      </c>
    </row>
  </sheetData>
  <mergeCells count="1">
    <mergeCell ref="A1:D1"/>
  </mergeCells>
  <pageMargins left="0.47" right="0.23622047244094491" top="0.45" bottom="0.35433070866141736" header="0.17" footer="0.31496062992125984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8" zoomScaleNormal="90" zoomScaleSheetLayoutView="100" workbookViewId="0">
      <selection activeCell="A39" sqref="A39:XFD43"/>
    </sheetView>
  </sheetViews>
  <sheetFormatPr defaultColWidth="9.109375" defaultRowHeight="15" x14ac:dyDescent="0.25"/>
  <cols>
    <col min="1" max="1" width="36.5546875" style="22" customWidth="1"/>
    <col min="2" max="4" width="17.88671875" style="22" customWidth="1"/>
    <col min="5" max="16384" width="9.109375" style="22"/>
  </cols>
  <sheetData>
    <row r="1" spans="1:4" ht="97.8" customHeight="1" x14ac:dyDescent="0.25">
      <c r="A1" s="68" t="s">
        <v>67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1409160519</v>
      </c>
      <c r="C4" s="6">
        <v>1409160519</v>
      </c>
      <c r="D4" s="49">
        <f>C4/B4*100</f>
        <v>100</v>
      </c>
    </row>
    <row r="5" spans="1:4" ht="15.75" customHeight="1" x14ac:dyDescent="0.25">
      <c r="A5" s="5" t="s">
        <v>4</v>
      </c>
      <c r="B5" s="6">
        <v>225523236</v>
      </c>
      <c r="C5" s="6">
        <v>225523236</v>
      </c>
      <c r="D5" s="49">
        <f t="shared" ref="D5:D37" si="0">C5/B5*100</f>
        <v>100</v>
      </c>
    </row>
    <row r="6" spans="1:4" ht="15.75" customHeight="1" x14ac:dyDescent="0.25">
      <c r="A6" s="5" t="s">
        <v>5</v>
      </c>
      <c r="B6" s="6">
        <v>156290774</v>
      </c>
      <c r="C6" s="6">
        <v>156290774</v>
      </c>
      <c r="D6" s="49">
        <f t="shared" si="0"/>
        <v>100</v>
      </c>
    </row>
    <row r="7" spans="1:4" ht="15.75" customHeight="1" x14ac:dyDescent="0.25">
      <c r="A7" s="5" t="s">
        <v>6</v>
      </c>
      <c r="B7" s="6">
        <v>51703878</v>
      </c>
      <c r="C7" s="6">
        <v>51703878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64030092</v>
      </c>
      <c r="C8" s="6">
        <v>64030092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41244224</v>
      </c>
      <c r="C9" s="6">
        <v>41244224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80917524</v>
      </c>
      <c r="C10" s="6">
        <v>80917524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350493525</v>
      </c>
      <c r="C11" s="6">
        <v>350493525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94750514</v>
      </c>
      <c r="C12" s="6">
        <v>94750514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62248607</v>
      </c>
      <c r="C13" s="6">
        <v>62248607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76765918</v>
      </c>
      <c r="C14" s="6">
        <v>76765918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210084526</v>
      </c>
      <c r="C15" s="6">
        <v>210084526</v>
      </c>
      <c r="D15" s="49">
        <f t="shared" si="0"/>
        <v>100</v>
      </c>
    </row>
    <row r="16" spans="1:4" ht="15.75" customHeight="1" x14ac:dyDescent="0.25">
      <c r="A16" s="5" t="s">
        <v>15</v>
      </c>
      <c r="B16" s="6">
        <v>46092433</v>
      </c>
      <c r="C16" s="6">
        <v>46073622.799999997</v>
      </c>
      <c r="D16" s="49">
        <f t="shared" si="0"/>
        <v>99.959190264484405</v>
      </c>
    </row>
    <row r="17" spans="1:4" ht="15.75" customHeight="1" x14ac:dyDescent="0.25">
      <c r="A17" s="5" t="s">
        <v>16</v>
      </c>
      <c r="B17" s="6">
        <v>131577049</v>
      </c>
      <c r="C17" s="6">
        <v>131577049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54190810</v>
      </c>
      <c r="C18" s="6">
        <v>54190810</v>
      </c>
      <c r="D18" s="49">
        <f t="shared" si="0"/>
        <v>100</v>
      </c>
    </row>
    <row r="19" spans="1:4" ht="15.75" customHeight="1" x14ac:dyDescent="0.25">
      <c r="A19" s="5" t="s">
        <v>18</v>
      </c>
      <c r="B19" s="6">
        <v>127960376</v>
      </c>
      <c r="C19" s="6">
        <v>127960376</v>
      </c>
      <c r="D19" s="49">
        <f t="shared" si="0"/>
        <v>100</v>
      </c>
    </row>
    <row r="20" spans="1:4" ht="15.75" customHeight="1" x14ac:dyDescent="0.25">
      <c r="A20" s="5" t="s">
        <v>19</v>
      </c>
      <c r="B20" s="6">
        <v>62462027</v>
      </c>
      <c r="C20" s="6">
        <v>62462027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139998227</v>
      </c>
      <c r="C21" s="6">
        <v>139998227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101776800</v>
      </c>
      <c r="C22" s="6">
        <v>101776800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86918150</v>
      </c>
      <c r="C23" s="6">
        <v>86918150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84361143</v>
      </c>
      <c r="C24" s="6">
        <v>84361143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83854767</v>
      </c>
      <c r="C25" s="6">
        <v>83854767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114778523</v>
      </c>
      <c r="C26" s="6">
        <v>114778523</v>
      </c>
      <c r="D26" s="49">
        <f t="shared" si="0"/>
        <v>100</v>
      </c>
    </row>
    <row r="27" spans="1:4" ht="15.75" customHeight="1" x14ac:dyDescent="0.25">
      <c r="A27" s="5" t="s">
        <v>26</v>
      </c>
      <c r="B27" s="6">
        <v>47864372</v>
      </c>
      <c r="C27" s="6">
        <v>47864372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140908952</v>
      </c>
      <c r="C28" s="6">
        <v>140908952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183171956</v>
      </c>
      <c r="C29" s="6">
        <v>183171956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43574739</v>
      </c>
      <c r="C30" s="6">
        <v>43574739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84231712</v>
      </c>
      <c r="C31" s="6">
        <v>84231712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98129440</v>
      </c>
      <c r="C32" s="6">
        <v>98129440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71749480</v>
      </c>
      <c r="C33" s="6">
        <v>71749480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107451982</v>
      </c>
      <c r="C34" s="6">
        <v>107451982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109428036</v>
      </c>
      <c r="C35" s="6">
        <v>109428036</v>
      </c>
      <c r="D35" s="49">
        <f t="shared" si="0"/>
        <v>100</v>
      </c>
    </row>
    <row r="36" spans="1:4" ht="15.75" customHeight="1" x14ac:dyDescent="0.25">
      <c r="A36" s="5" t="s">
        <v>35</v>
      </c>
      <c r="B36" s="6">
        <v>174050043</v>
      </c>
      <c r="C36" s="6">
        <v>174050043</v>
      </c>
      <c r="D36" s="49">
        <f t="shared" si="0"/>
        <v>100</v>
      </c>
    </row>
    <row r="37" spans="1:4" ht="15.75" customHeight="1" x14ac:dyDescent="0.25">
      <c r="A37" s="15" t="s">
        <v>37</v>
      </c>
      <c r="B37" s="16">
        <f>SUM(B4:B6,B7:B36)</f>
        <v>4917744354</v>
      </c>
      <c r="C37" s="16">
        <f>SUM(C4:C6,C7:C36)</f>
        <v>4917725543.8000002</v>
      </c>
      <c r="D37" s="50">
        <f t="shared" si="0"/>
        <v>99.999617503500673</v>
      </c>
    </row>
    <row r="38" spans="1:4" ht="18.75" customHeight="1" x14ac:dyDescent="0.25">
      <c r="A38" s="2"/>
      <c r="B38" s="2"/>
      <c r="C38" s="23"/>
      <c r="D38" s="2"/>
    </row>
  </sheetData>
  <mergeCells count="1">
    <mergeCell ref="A1:D1"/>
  </mergeCells>
  <pageMargins left="0.64" right="0.23622047244094491" top="0.36" bottom="0.35433070866141736" header="0.17" footer="0.31496062992125984"/>
  <pageSetup paperSize="9" fitToWidth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6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.33203125" style="22" customWidth="1"/>
    <col min="2" max="4" width="17.88671875" style="22" customWidth="1"/>
    <col min="5" max="16384" width="9.109375" style="22"/>
  </cols>
  <sheetData>
    <row r="1" spans="1:4" ht="96" customHeight="1" x14ac:dyDescent="0.25">
      <c r="A1" s="68" t="s">
        <v>68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24">
        <v>2087925.81</v>
      </c>
      <c r="C4" s="24">
        <v>2028625.81</v>
      </c>
      <c r="D4" s="61">
        <f>C4/B4*100</f>
        <v>97.159860771106608</v>
      </c>
    </row>
    <row r="5" spans="1:4" ht="15.75" customHeight="1" x14ac:dyDescent="0.25">
      <c r="A5" s="5" t="s">
        <v>4</v>
      </c>
      <c r="B5" s="24">
        <v>1347100</v>
      </c>
      <c r="C5" s="24">
        <v>1347100</v>
      </c>
      <c r="D5" s="61">
        <f t="shared" ref="D5:D37" si="0">C5/B5*100</f>
        <v>100</v>
      </c>
    </row>
    <row r="6" spans="1:4" ht="15.75" customHeight="1" x14ac:dyDescent="0.25">
      <c r="A6" s="5" t="s">
        <v>5</v>
      </c>
      <c r="B6" s="24">
        <v>1399761</v>
      </c>
      <c r="C6" s="24">
        <v>1399761</v>
      </c>
      <c r="D6" s="61">
        <f t="shared" si="0"/>
        <v>100</v>
      </c>
    </row>
    <row r="7" spans="1:4" ht="15.75" customHeight="1" x14ac:dyDescent="0.25">
      <c r="A7" s="5" t="s">
        <v>6</v>
      </c>
      <c r="B7" s="24">
        <v>175000</v>
      </c>
      <c r="C7" s="24">
        <v>175000</v>
      </c>
      <c r="D7" s="61">
        <f t="shared" si="0"/>
        <v>100</v>
      </c>
    </row>
    <row r="8" spans="1:4" ht="15.75" customHeight="1" x14ac:dyDescent="0.25">
      <c r="A8" s="5" t="s">
        <v>7</v>
      </c>
      <c r="B8" s="24">
        <v>8200</v>
      </c>
      <c r="C8" s="24">
        <v>8200</v>
      </c>
      <c r="D8" s="61">
        <f t="shared" si="0"/>
        <v>100</v>
      </c>
    </row>
    <row r="9" spans="1:4" ht="15.75" customHeight="1" x14ac:dyDescent="0.25">
      <c r="A9" s="5" t="s">
        <v>8</v>
      </c>
      <c r="B9" s="24">
        <v>8400</v>
      </c>
      <c r="C9" s="24">
        <v>8400</v>
      </c>
      <c r="D9" s="61">
        <f t="shared" si="0"/>
        <v>100</v>
      </c>
    </row>
    <row r="10" spans="1:4" ht="15.75" customHeight="1" x14ac:dyDescent="0.25">
      <c r="A10" s="5" t="s">
        <v>9</v>
      </c>
      <c r="B10" s="24">
        <v>4689700</v>
      </c>
      <c r="C10" s="24">
        <v>4689700</v>
      </c>
      <c r="D10" s="61">
        <f t="shared" si="0"/>
        <v>100</v>
      </c>
    </row>
    <row r="11" spans="1:4" ht="15.75" customHeight="1" x14ac:dyDescent="0.25">
      <c r="A11" s="5" t="s">
        <v>10</v>
      </c>
      <c r="B11" s="24">
        <v>10450800</v>
      </c>
      <c r="C11" s="24">
        <v>10450800</v>
      </c>
      <c r="D11" s="61">
        <f t="shared" si="0"/>
        <v>100</v>
      </c>
    </row>
    <row r="12" spans="1:4" ht="15.75" customHeight="1" x14ac:dyDescent="0.25">
      <c r="A12" s="5" t="s">
        <v>11</v>
      </c>
      <c r="B12" s="24">
        <v>4551500</v>
      </c>
      <c r="C12" s="24">
        <v>4420000</v>
      </c>
      <c r="D12" s="61">
        <f t="shared" si="0"/>
        <v>97.110842579369432</v>
      </c>
    </row>
    <row r="13" spans="1:4" ht="15.75" customHeight="1" x14ac:dyDescent="0.25">
      <c r="A13" s="5" t="s">
        <v>12</v>
      </c>
      <c r="B13" s="24">
        <v>3270000</v>
      </c>
      <c r="C13" s="24">
        <v>3270000</v>
      </c>
      <c r="D13" s="61">
        <f t="shared" si="0"/>
        <v>100</v>
      </c>
    </row>
    <row r="14" spans="1:4" ht="15.75" customHeight="1" x14ac:dyDescent="0.25">
      <c r="A14" s="5" t="s">
        <v>13</v>
      </c>
      <c r="B14" s="24">
        <v>4249500</v>
      </c>
      <c r="C14" s="24">
        <v>4157100</v>
      </c>
      <c r="D14" s="61">
        <f t="shared" si="0"/>
        <v>97.825626544299325</v>
      </c>
    </row>
    <row r="15" spans="1:4" ht="15.75" customHeight="1" x14ac:dyDescent="0.25">
      <c r="A15" s="5" t="s">
        <v>14</v>
      </c>
      <c r="B15" s="24">
        <v>5156010</v>
      </c>
      <c r="C15" s="24">
        <v>5156010</v>
      </c>
      <c r="D15" s="61">
        <f t="shared" si="0"/>
        <v>100</v>
      </c>
    </row>
    <row r="16" spans="1:4" ht="15.75" customHeight="1" x14ac:dyDescent="0.25">
      <c r="A16" s="5" t="s">
        <v>15</v>
      </c>
      <c r="B16" s="24">
        <v>1878100</v>
      </c>
      <c r="C16" s="24">
        <v>1874900</v>
      </c>
      <c r="D16" s="61">
        <f t="shared" si="0"/>
        <v>99.829615036473029</v>
      </c>
    </row>
    <row r="17" spans="1:4" ht="15.75" customHeight="1" x14ac:dyDescent="0.25">
      <c r="A17" s="5" t="s">
        <v>16</v>
      </c>
      <c r="B17" s="24">
        <v>2488700</v>
      </c>
      <c r="C17" s="24">
        <v>2488700</v>
      </c>
      <c r="D17" s="61">
        <f t="shared" si="0"/>
        <v>100</v>
      </c>
    </row>
    <row r="18" spans="1:4" ht="15.75" customHeight="1" x14ac:dyDescent="0.25">
      <c r="A18" s="5" t="s">
        <v>17</v>
      </c>
      <c r="B18" s="24">
        <v>1852400</v>
      </c>
      <c r="C18" s="24">
        <v>1840000</v>
      </c>
      <c r="D18" s="61">
        <f t="shared" si="0"/>
        <v>99.330598142949682</v>
      </c>
    </row>
    <row r="19" spans="1:4" ht="15.75" customHeight="1" x14ac:dyDescent="0.25">
      <c r="A19" s="5" t="s">
        <v>18</v>
      </c>
      <c r="B19" s="24">
        <v>1915800</v>
      </c>
      <c r="C19" s="24">
        <v>1914600</v>
      </c>
      <c r="D19" s="61">
        <f t="shared" si="0"/>
        <v>99.937362981522085</v>
      </c>
    </row>
    <row r="20" spans="1:4" ht="15.75" customHeight="1" x14ac:dyDescent="0.25">
      <c r="A20" s="5" t="s">
        <v>19</v>
      </c>
      <c r="B20" s="24">
        <v>4034000</v>
      </c>
      <c r="C20" s="24">
        <v>4014700</v>
      </c>
      <c r="D20" s="61">
        <f t="shared" si="0"/>
        <v>99.521566683192859</v>
      </c>
    </row>
    <row r="21" spans="1:4" ht="15.75" customHeight="1" x14ac:dyDescent="0.25">
      <c r="A21" s="5" t="s">
        <v>20</v>
      </c>
      <c r="B21" s="24">
        <v>9096509</v>
      </c>
      <c r="C21" s="24">
        <v>9096509</v>
      </c>
      <c r="D21" s="61">
        <f t="shared" si="0"/>
        <v>100</v>
      </c>
    </row>
    <row r="22" spans="1:4" ht="15.75" customHeight="1" x14ac:dyDescent="0.25">
      <c r="A22" s="5" t="s">
        <v>21</v>
      </c>
      <c r="B22" s="24">
        <v>3890297</v>
      </c>
      <c r="C22" s="24">
        <v>3888049.14</v>
      </c>
      <c r="D22" s="61">
        <f t="shared" si="0"/>
        <v>99.942218807458659</v>
      </c>
    </row>
    <row r="23" spans="1:4" ht="15.75" customHeight="1" x14ac:dyDescent="0.25">
      <c r="A23" s="5" t="s">
        <v>22</v>
      </c>
      <c r="B23" s="24">
        <v>4576800</v>
      </c>
      <c r="C23" s="24">
        <v>4576800</v>
      </c>
      <c r="D23" s="61">
        <f t="shared" si="0"/>
        <v>100</v>
      </c>
    </row>
    <row r="24" spans="1:4" ht="15.75" customHeight="1" x14ac:dyDescent="0.25">
      <c r="A24" s="5" t="s">
        <v>23</v>
      </c>
      <c r="B24" s="24">
        <v>4515292.28</v>
      </c>
      <c r="C24" s="24">
        <v>4515292.28</v>
      </c>
      <c r="D24" s="61">
        <f t="shared" si="0"/>
        <v>100</v>
      </c>
    </row>
    <row r="25" spans="1:4" ht="15.75" customHeight="1" x14ac:dyDescent="0.25">
      <c r="A25" s="5" t="s">
        <v>24</v>
      </c>
      <c r="B25" s="24">
        <v>2541165</v>
      </c>
      <c r="C25" s="24">
        <v>2538915</v>
      </c>
      <c r="D25" s="61">
        <f t="shared" si="0"/>
        <v>99.911457933664281</v>
      </c>
    </row>
    <row r="26" spans="1:4" ht="15.75" customHeight="1" x14ac:dyDescent="0.25">
      <c r="A26" s="5" t="s">
        <v>25</v>
      </c>
      <c r="B26" s="24">
        <v>5288900</v>
      </c>
      <c r="C26" s="24">
        <v>5181500</v>
      </c>
      <c r="D26" s="61">
        <f t="shared" si="0"/>
        <v>97.969331997201692</v>
      </c>
    </row>
    <row r="27" spans="1:4" ht="15.75" customHeight="1" x14ac:dyDescent="0.25">
      <c r="A27" s="5" t="s">
        <v>26</v>
      </c>
      <c r="B27" s="24">
        <v>1454400</v>
      </c>
      <c r="C27" s="24">
        <v>1454400</v>
      </c>
      <c r="D27" s="61">
        <f t="shared" si="0"/>
        <v>100</v>
      </c>
    </row>
    <row r="28" spans="1:4" ht="15.75" customHeight="1" x14ac:dyDescent="0.25">
      <c r="A28" s="5" t="s">
        <v>27</v>
      </c>
      <c r="B28" s="24">
        <v>8459100</v>
      </c>
      <c r="C28" s="24">
        <v>8459100</v>
      </c>
      <c r="D28" s="61">
        <f t="shared" si="0"/>
        <v>100</v>
      </c>
    </row>
    <row r="29" spans="1:4" ht="15.75" customHeight="1" x14ac:dyDescent="0.25">
      <c r="A29" s="5" t="s">
        <v>28</v>
      </c>
      <c r="B29" s="24">
        <v>5524800</v>
      </c>
      <c r="C29" s="24">
        <v>5524800</v>
      </c>
      <c r="D29" s="61">
        <f t="shared" si="0"/>
        <v>100</v>
      </c>
    </row>
    <row r="30" spans="1:4" ht="15.75" customHeight="1" x14ac:dyDescent="0.25">
      <c r="A30" s="5" t="s">
        <v>29</v>
      </c>
      <c r="B30" s="24">
        <v>2023505</v>
      </c>
      <c r="C30" s="24">
        <v>2023505</v>
      </c>
      <c r="D30" s="61">
        <f t="shared" si="0"/>
        <v>100</v>
      </c>
    </row>
    <row r="31" spans="1:4" ht="15.75" customHeight="1" x14ac:dyDescent="0.25">
      <c r="A31" s="5" t="s">
        <v>30</v>
      </c>
      <c r="B31" s="24">
        <v>1898490.61</v>
      </c>
      <c r="C31" s="24">
        <v>1898490.61</v>
      </c>
      <c r="D31" s="61">
        <f t="shared" si="0"/>
        <v>100</v>
      </c>
    </row>
    <row r="32" spans="1:4" ht="15.75" customHeight="1" x14ac:dyDescent="0.25">
      <c r="A32" s="5" t="s">
        <v>31</v>
      </c>
      <c r="B32" s="24">
        <v>5495900</v>
      </c>
      <c r="C32" s="24">
        <v>5495900</v>
      </c>
      <c r="D32" s="61">
        <f t="shared" si="0"/>
        <v>100</v>
      </c>
    </row>
    <row r="33" spans="1:4" ht="15.75" customHeight="1" x14ac:dyDescent="0.25">
      <c r="A33" s="5" t="s">
        <v>32</v>
      </c>
      <c r="B33" s="24">
        <v>3813860</v>
      </c>
      <c r="C33" s="24">
        <v>3813860</v>
      </c>
      <c r="D33" s="61">
        <f t="shared" si="0"/>
        <v>100</v>
      </c>
    </row>
    <row r="34" spans="1:4" ht="15.75" customHeight="1" x14ac:dyDescent="0.25">
      <c r="A34" s="5" t="s">
        <v>33</v>
      </c>
      <c r="B34" s="24">
        <v>3400500</v>
      </c>
      <c r="C34" s="24">
        <v>3400500</v>
      </c>
      <c r="D34" s="61">
        <f t="shared" si="0"/>
        <v>100</v>
      </c>
    </row>
    <row r="35" spans="1:4" ht="15.75" customHeight="1" x14ac:dyDescent="0.25">
      <c r="A35" s="5" t="s">
        <v>34</v>
      </c>
      <c r="B35" s="24">
        <v>4167218.72</v>
      </c>
      <c r="C35" s="24">
        <v>4163891.1</v>
      </c>
      <c r="D35" s="61">
        <f t="shared" si="0"/>
        <v>99.920147699854837</v>
      </c>
    </row>
    <row r="36" spans="1:4" ht="15.75" customHeight="1" x14ac:dyDescent="0.25">
      <c r="A36" s="5" t="s">
        <v>35</v>
      </c>
      <c r="B36" s="24">
        <v>2925500</v>
      </c>
      <c r="C36" s="24">
        <v>2888578</v>
      </c>
      <c r="D36" s="61">
        <f t="shared" si="0"/>
        <v>98.73792514100154</v>
      </c>
    </row>
    <row r="37" spans="1:4" ht="15.75" customHeight="1" x14ac:dyDescent="0.25">
      <c r="A37" s="15" t="s">
        <v>37</v>
      </c>
      <c r="B37" s="16">
        <f>SUM(B4:B34,B35:B36)</f>
        <v>118635134.42</v>
      </c>
      <c r="C37" s="16">
        <f>SUM(C4:C34,C35:C36)</f>
        <v>118163686.94</v>
      </c>
      <c r="D37" s="62">
        <f t="shared" si="0"/>
        <v>99.602607202069706</v>
      </c>
    </row>
    <row r="38" spans="1:4" ht="18.75" customHeight="1" x14ac:dyDescent="0.25">
      <c r="A38" s="2"/>
      <c r="B38" s="2"/>
      <c r="C38" s="23"/>
      <c r="D38" s="2"/>
    </row>
  </sheetData>
  <mergeCells count="1">
    <mergeCell ref="A1:D1"/>
  </mergeCells>
  <pageMargins left="0.59" right="0.23622047244094491" top="0.3" bottom="0.35433070866141736" header="0.17" footer="0.31496062992125984"/>
  <pageSetup paperSize="9" fitToWidth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6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" style="22" customWidth="1"/>
    <col min="2" max="4" width="17.88671875" style="22" customWidth="1"/>
    <col min="5" max="16384" width="9.109375" style="22"/>
  </cols>
  <sheetData>
    <row r="1" spans="1:4" ht="96" customHeight="1" x14ac:dyDescent="0.25">
      <c r="A1" s="68" t="s">
        <v>69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35224781.479999997</v>
      </c>
      <c r="C4" s="6">
        <v>33442270.329999998</v>
      </c>
      <c r="D4" s="49">
        <f>C4/B4*100</f>
        <v>94.939610481296882</v>
      </c>
    </row>
    <row r="5" spans="1:4" ht="15.75" customHeight="1" x14ac:dyDescent="0.25">
      <c r="A5" s="5" t="s">
        <v>4</v>
      </c>
      <c r="B5" s="6">
        <v>6465492</v>
      </c>
      <c r="C5" s="6">
        <v>6465492</v>
      </c>
      <c r="D5" s="49">
        <f t="shared" ref="D5:D37" si="0">C5/B5*100</f>
        <v>100</v>
      </c>
    </row>
    <row r="6" spans="1:4" ht="15.75" customHeight="1" x14ac:dyDescent="0.25">
      <c r="A6" s="5" t="s">
        <v>5</v>
      </c>
      <c r="B6" s="6">
        <v>3790849</v>
      </c>
      <c r="C6" s="6">
        <v>3416600.85</v>
      </c>
      <c r="D6" s="49">
        <f t="shared" si="0"/>
        <v>90.12759015196859</v>
      </c>
    </row>
    <row r="7" spans="1:4" ht="15.75" customHeight="1" x14ac:dyDescent="0.25">
      <c r="A7" s="5" t="s">
        <v>6</v>
      </c>
      <c r="B7" s="6">
        <v>1640969</v>
      </c>
      <c r="C7" s="6">
        <v>1640969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1997039</v>
      </c>
      <c r="C8" s="6">
        <v>1997039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1254333.48</v>
      </c>
      <c r="C9" s="6">
        <v>1254333.48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955209.34</v>
      </c>
      <c r="C10" s="6">
        <v>955209.34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5007643</v>
      </c>
      <c r="C11" s="6">
        <v>5007643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1621192</v>
      </c>
      <c r="C12" s="6">
        <v>1621192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700056</v>
      </c>
      <c r="C13" s="6">
        <v>700056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976829</v>
      </c>
      <c r="C14" s="6">
        <v>813173.76000000001</v>
      </c>
      <c r="D14" s="49">
        <f t="shared" si="0"/>
        <v>83.246275448415233</v>
      </c>
    </row>
    <row r="15" spans="1:4" ht="15.75" customHeight="1" x14ac:dyDescent="0.25">
      <c r="A15" s="5" t="s">
        <v>14</v>
      </c>
      <c r="B15" s="6">
        <v>5743943.2199999997</v>
      </c>
      <c r="C15" s="6">
        <v>5507918.5300000003</v>
      </c>
      <c r="D15" s="49">
        <f t="shared" si="0"/>
        <v>95.890894443765077</v>
      </c>
    </row>
    <row r="16" spans="1:4" ht="15.75" customHeight="1" x14ac:dyDescent="0.25">
      <c r="A16" s="5" t="s">
        <v>15</v>
      </c>
      <c r="B16" s="6">
        <v>222680.5</v>
      </c>
      <c r="C16" s="6">
        <v>188897.7</v>
      </c>
      <c r="D16" s="49">
        <f t="shared" si="0"/>
        <v>84.829026340429465</v>
      </c>
    </row>
    <row r="17" spans="1:4" ht="15.75" customHeight="1" x14ac:dyDescent="0.25">
      <c r="A17" s="5" t="s">
        <v>16</v>
      </c>
      <c r="B17" s="6">
        <v>3299230</v>
      </c>
      <c r="C17" s="6">
        <v>2860678.93</v>
      </c>
      <c r="D17" s="49">
        <f t="shared" si="0"/>
        <v>86.707472046507831</v>
      </c>
    </row>
    <row r="18" spans="1:4" ht="15.75" customHeight="1" x14ac:dyDescent="0.25">
      <c r="A18" s="5" t="s">
        <v>17</v>
      </c>
      <c r="B18" s="6">
        <v>1448991</v>
      </c>
      <c r="C18" s="6">
        <v>1219322.58</v>
      </c>
      <c r="D18" s="49">
        <f t="shared" si="0"/>
        <v>84.149769046184559</v>
      </c>
    </row>
    <row r="19" spans="1:4" ht="15.75" customHeight="1" x14ac:dyDescent="0.25">
      <c r="A19" s="5" t="s">
        <v>18</v>
      </c>
      <c r="B19" s="6">
        <v>2919370</v>
      </c>
      <c r="C19" s="6">
        <v>2618849.67</v>
      </c>
      <c r="D19" s="49">
        <f t="shared" si="0"/>
        <v>89.705986908134278</v>
      </c>
    </row>
    <row r="20" spans="1:4" ht="15.75" customHeight="1" x14ac:dyDescent="0.25">
      <c r="A20" s="5" t="s">
        <v>19</v>
      </c>
      <c r="B20" s="6">
        <v>1005245</v>
      </c>
      <c r="C20" s="6">
        <v>985646.52</v>
      </c>
      <c r="D20" s="49">
        <f t="shared" si="0"/>
        <v>98.050377768603681</v>
      </c>
    </row>
    <row r="21" spans="1:4" ht="15.75" customHeight="1" x14ac:dyDescent="0.25">
      <c r="A21" s="5" t="s">
        <v>20</v>
      </c>
      <c r="B21" s="6">
        <v>1371056</v>
      </c>
      <c r="C21" s="6">
        <v>1151238.4099999999</v>
      </c>
      <c r="D21" s="49">
        <f t="shared" si="0"/>
        <v>83.967278506494253</v>
      </c>
    </row>
    <row r="22" spans="1:4" ht="15.75" customHeight="1" x14ac:dyDescent="0.25">
      <c r="A22" s="5" t="s">
        <v>21</v>
      </c>
      <c r="B22" s="6">
        <v>785259.17</v>
      </c>
      <c r="C22" s="6">
        <v>785259.17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910788</v>
      </c>
      <c r="C23" s="6">
        <v>910788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685971</v>
      </c>
      <c r="C24" s="6">
        <v>685971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703873</v>
      </c>
      <c r="C25" s="6">
        <v>703873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1118572.1399999999</v>
      </c>
      <c r="C26" s="6">
        <v>1047325.8</v>
      </c>
      <c r="D26" s="49">
        <f t="shared" si="0"/>
        <v>93.630599453335222</v>
      </c>
    </row>
    <row r="27" spans="1:4" ht="15.75" customHeight="1" x14ac:dyDescent="0.25">
      <c r="A27" s="5" t="s">
        <v>26</v>
      </c>
      <c r="B27" s="6">
        <v>484785</v>
      </c>
      <c r="C27" s="6">
        <v>484785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1077972</v>
      </c>
      <c r="C28" s="6">
        <v>1077972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3027029</v>
      </c>
      <c r="C29" s="6">
        <v>3027029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278713.96000000002</v>
      </c>
      <c r="C30" s="6">
        <v>240949.26</v>
      </c>
      <c r="D30" s="49">
        <f t="shared" si="0"/>
        <v>86.450373709303975</v>
      </c>
    </row>
    <row r="31" spans="1:4" ht="15.75" customHeight="1" x14ac:dyDescent="0.25">
      <c r="A31" s="5" t="s">
        <v>30</v>
      </c>
      <c r="B31" s="6">
        <v>1049367.9099999999</v>
      </c>
      <c r="C31" s="6">
        <v>939342</v>
      </c>
      <c r="D31" s="49">
        <f t="shared" si="0"/>
        <v>89.5150300527105</v>
      </c>
    </row>
    <row r="32" spans="1:4" ht="15.75" customHeight="1" x14ac:dyDescent="0.25">
      <c r="A32" s="5" t="s">
        <v>31</v>
      </c>
      <c r="B32" s="6">
        <v>682912</v>
      </c>
      <c r="C32" s="6">
        <v>682912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671232</v>
      </c>
      <c r="C33" s="6">
        <v>671232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1857976</v>
      </c>
      <c r="C34" s="6">
        <v>1857976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1042105.66</v>
      </c>
      <c r="C35" s="6">
        <v>982125.66</v>
      </c>
      <c r="D35" s="49">
        <f t="shared" si="0"/>
        <v>94.244345626143129</v>
      </c>
    </row>
    <row r="36" spans="1:4" ht="15.75" customHeight="1" x14ac:dyDescent="0.25">
      <c r="A36" s="5" t="s">
        <v>35</v>
      </c>
      <c r="B36" s="6">
        <v>2676572.86</v>
      </c>
      <c r="C36" s="6">
        <v>2625297.2599999998</v>
      </c>
      <c r="D36" s="49">
        <f t="shared" si="0"/>
        <v>98.084281553986912</v>
      </c>
    </row>
    <row r="37" spans="1:4" ht="15.75" customHeight="1" x14ac:dyDescent="0.25">
      <c r="A37" s="15" t="s">
        <v>37</v>
      </c>
      <c r="B37" s="16">
        <f>SUM(B4:B29,B30:B36)</f>
        <v>92698038.719999984</v>
      </c>
      <c r="C37" s="16">
        <f>SUM(C4:C29,C30:C36)</f>
        <v>88569368.25</v>
      </c>
      <c r="D37" s="50">
        <f t="shared" si="0"/>
        <v>95.54610806548898</v>
      </c>
    </row>
    <row r="38" spans="1:4" ht="18.75" customHeight="1" x14ac:dyDescent="0.25">
      <c r="A38" s="2"/>
      <c r="B38" s="2"/>
      <c r="C38" s="23"/>
      <c r="D38" s="2"/>
    </row>
  </sheetData>
  <mergeCells count="1">
    <mergeCell ref="A1:D1"/>
  </mergeCells>
  <pageMargins left="0.68" right="0.23622047244094491" top="0.35" bottom="0.35433070866141736" header="0.17" footer="0.31496062992125984"/>
  <pageSetup paperSize="9" fitToWidth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5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.77734375" style="2" customWidth="1"/>
    <col min="2" max="4" width="17.88671875" style="2" customWidth="1"/>
    <col min="5" max="16384" width="9.109375" style="2"/>
  </cols>
  <sheetData>
    <row r="1" spans="1:4" ht="82.8" customHeight="1" x14ac:dyDescent="0.25">
      <c r="A1" s="66" t="s">
        <v>72</v>
      </c>
      <c r="B1" s="66"/>
      <c r="C1" s="71"/>
      <c r="D1" s="71"/>
    </row>
    <row r="2" spans="1:4" ht="17.25" customHeight="1" x14ac:dyDescent="0.25">
      <c r="A2" s="34" t="s">
        <v>0</v>
      </c>
      <c r="B2" s="36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925000</v>
      </c>
      <c r="C4" s="6">
        <v>840250</v>
      </c>
      <c r="D4" s="49">
        <f>C4/B4*100</f>
        <v>90.837837837837839</v>
      </c>
    </row>
    <row r="5" spans="1:4" ht="15.75" customHeight="1" x14ac:dyDescent="0.25">
      <c r="A5" s="5" t="s">
        <v>4</v>
      </c>
      <c r="B5" s="6">
        <v>111000</v>
      </c>
      <c r="C5" s="6">
        <v>104000</v>
      </c>
      <c r="D5" s="49">
        <f t="shared" ref="D5:D37" si="0">C5/B5*100</f>
        <v>93.693693693693689</v>
      </c>
    </row>
    <row r="6" spans="1:4" ht="15.75" customHeight="1" x14ac:dyDescent="0.25">
      <c r="A6" s="5" t="s">
        <v>5</v>
      </c>
      <c r="B6" s="6">
        <v>189000</v>
      </c>
      <c r="C6" s="6">
        <v>160500</v>
      </c>
      <c r="D6" s="49">
        <f t="shared" si="0"/>
        <v>84.920634920634924</v>
      </c>
    </row>
    <row r="7" spans="1:4" ht="15.75" customHeight="1" x14ac:dyDescent="0.25">
      <c r="A7" s="5" t="s">
        <v>6</v>
      </c>
      <c r="B7" s="6">
        <v>165000</v>
      </c>
      <c r="C7" s="6">
        <v>123860</v>
      </c>
      <c r="D7" s="49">
        <f t="shared" si="0"/>
        <v>75.066666666666677</v>
      </c>
    </row>
    <row r="8" spans="1:4" ht="15.75" customHeight="1" x14ac:dyDescent="0.25">
      <c r="A8" s="5" t="s">
        <v>7</v>
      </c>
      <c r="B8" s="6">
        <v>123000</v>
      </c>
      <c r="C8" s="6">
        <v>52450</v>
      </c>
      <c r="D8" s="49">
        <f t="shared" si="0"/>
        <v>42.642276422764233</v>
      </c>
    </row>
    <row r="9" spans="1:4" ht="15.75" customHeight="1" x14ac:dyDescent="0.25">
      <c r="A9" s="5" t="s">
        <v>8</v>
      </c>
      <c r="B9" s="6">
        <v>99000</v>
      </c>
      <c r="C9" s="6">
        <v>12000</v>
      </c>
      <c r="D9" s="49">
        <f t="shared" si="0"/>
        <v>12.121212121212121</v>
      </c>
    </row>
    <row r="10" spans="1:4" ht="15.75" customHeight="1" x14ac:dyDescent="0.25">
      <c r="A10" s="5" t="s">
        <v>9</v>
      </c>
      <c r="B10" s="6">
        <v>66000</v>
      </c>
      <c r="C10" s="6">
        <v>28900</v>
      </c>
      <c r="D10" s="49">
        <f t="shared" si="0"/>
        <v>43.787878787878789</v>
      </c>
    </row>
    <row r="11" spans="1:4" ht="15.75" customHeight="1" x14ac:dyDescent="0.25">
      <c r="A11" s="5" t="s">
        <v>10</v>
      </c>
      <c r="B11" s="6">
        <v>108000</v>
      </c>
      <c r="C11" s="6">
        <v>75000</v>
      </c>
      <c r="D11" s="49">
        <f t="shared" si="0"/>
        <v>69.444444444444443</v>
      </c>
    </row>
    <row r="12" spans="1:4" ht="15.75" customHeight="1" x14ac:dyDescent="0.25">
      <c r="A12" s="5" t="s">
        <v>11</v>
      </c>
      <c r="B12" s="6">
        <v>105000</v>
      </c>
      <c r="C12" s="6">
        <v>96500</v>
      </c>
      <c r="D12" s="49">
        <f t="shared" si="0"/>
        <v>91.904761904761898</v>
      </c>
    </row>
    <row r="13" spans="1:4" ht="15.75" customHeight="1" x14ac:dyDescent="0.25">
      <c r="A13" s="5" t="s">
        <v>12</v>
      </c>
      <c r="B13" s="6">
        <v>57000</v>
      </c>
      <c r="C13" s="6">
        <v>56300</v>
      </c>
      <c r="D13" s="49">
        <f t="shared" si="0"/>
        <v>98.771929824561397</v>
      </c>
    </row>
    <row r="14" spans="1:4" ht="15.75" customHeight="1" x14ac:dyDescent="0.25">
      <c r="A14" s="5" t="s">
        <v>13</v>
      </c>
      <c r="B14" s="6">
        <v>87000</v>
      </c>
      <c r="C14" s="6">
        <v>74500</v>
      </c>
      <c r="D14" s="49">
        <f t="shared" si="0"/>
        <v>85.632183908045974</v>
      </c>
    </row>
    <row r="15" spans="1:4" ht="15.75" customHeight="1" x14ac:dyDescent="0.25">
      <c r="A15" s="5" t="s">
        <v>14</v>
      </c>
      <c r="B15" s="6">
        <v>396000</v>
      </c>
      <c r="C15" s="6">
        <v>271500</v>
      </c>
      <c r="D15" s="49">
        <f t="shared" si="0"/>
        <v>68.560606060606062</v>
      </c>
    </row>
    <row r="16" spans="1:4" ht="15.75" customHeight="1" x14ac:dyDescent="0.25">
      <c r="A16" s="5" t="s">
        <v>15</v>
      </c>
      <c r="B16" s="6">
        <v>12000</v>
      </c>
      <c r="C16" s="6">
        <v>12000</v>
      </c>
      <c r="D16" s="49">
        <f t="shared" si="0"/>
        <v>100</v>
      </c>
    </row>
    <row r="17" spans="1:4" ht="15.75" customHeight="1" x14ac:dyDescent="0.25">
      <c r="A17" s="5" t="s">
        <v>16</v>
      </c>
      <c r="B17" s="6">
        <v>105000</v>
      </c>
      <c r="C17" s="6">
        <v>45000</v>
      </c>
      <c r="D17" s="49">
        <f t="shared" si="0"/>
        <v>42.857142857142854</v>
      </c>
    </row>
    <row r="18" spans="1:4" ht="15.75" customHeight="1" x14ac:dyDescent="0.25">
      <c r="A18" s="5" t="s">
        <v>17</v>
      </c>
      <c r="B18" s="6">
        <v>63000</v>
      </c>
      <c r="C18" s="6">
        <v>59650</v>
      </c>
      <c r="D18" s="49">
        <f t="shared" si="0"/>
        <v>94.682539682539684</v>
      </c>
    </row>
    <row r="19" spans="1:4" ht="15.75" customHeight="1" x14ac:dyDescent="0.25">
      <c r="A19" s="5" t="s">
        <v>18</v>
      </c>
      <c r="B19" s="6">
        <v>138000</v>
      </c>
      <c r="C19" s="6">
        <v>81000</v>
      </c>
      <c r="D19" s="49">
        <f t="shared" si="0"/>
        <v>58.695652173913047</v>
      </c>
    </row>
    <row r="20" spans="1:4" ht="15.75" customHeight="1" x14ac:dyDescent="0.25">
      <c r="A20" s="5" t="s">
        <v>19</v>
      </c>
      <c r="B20" s="6">
        <v>135000</v>
      </c>
      <c r="C20" s="6">
        <v>75000</v>
      </c>
      <c r="D20" s="49">
        <f t="shared" si="0"/>
        <v>55.555555555555557</v>
      </c>
    </row>
    <row r="21" spans="1:4" ht="15.75" customHeight="1" x14ac:dyDescent="0.25">
      <c r="A21" s="5" t="s">
        <v>20</v>
      </c>
      <c r="B21" s="6">
        <v>66000</v>
      </c>
      <c r="C21" s="6">
        <v>66000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99000</v>
      </c>
      <c r="C22" s="6">
        <v>99000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81000</v>
      </c>
      <c r="C23" s="6">
        <v>81000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60000</v>
      </c>
      <c r="C24" s="6">
        <v>44820</v>
      </c>
      <c r="D24" s="49">
        <f t="shared" si="0"/>
        <v>74.7</v>
      </c>
    </row>
    <row r="25" spans="1:4" ht="15.75" customHeight="1" x14ac:dyDescent="0.25">
      <c r="A25" s="5" t="s">
        <v>24</v>
      </c>
      <c r="B25" s="6">
        <v>23500</v>
      </c>
      <c r="C25" s="6">
        <v>23500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108000</v>
      </c>
      <c r="C26" s="6">
        <v>61000</v>
      </c>
      <c r="D26" s="49">
        <f t="shared" si="0"/>
        <v>56.481481481481474</v>
      </c>
    </row>
    <row r="27" spans="1:4" ht="15.75" customHeight="1" x14ac:dyDescent="0.25">
      <c r="A27" s="5" t="s">
        <v>26</v>
      </c>
      <c r="B27" s="6">
        <v>54000</v>
      </c>
      <c r="C27" s="6">
        <v>54000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111000</v>
      </c>
      <c r="C28" s="6">
        <v>21000</v>
      </c>
      <c r="D28" s="49">
        <f t="shared" si="0"/>
        <v>18.918918918918919</v>
      </c>
    </row>
    <row r="29" spans="1:4" ht="15.75" customHeight="1" x14ac:dyDescent="0.25">
      <c r="A29" s="5" t="s">
        <v>28</v>
      </c>
      <c r="B29" s="6">
        <v>29500</v>
      </c>
      <c r="C29" s="6">
        <v>29400</v>
      </c>
      <c r="D29" s="49">
        <f t="shared" si="0"/>
        <v>99.661016949152554</v>
      </c>
    </row>
    <row r="30" spans="1:4" ht="15.75" customHeight="1" x14ac:dyDescent="0.25">
      <c r="A30" s="5" t="s">
        <v>29</v>
      </c>
      <c r="B30" s="6">
        <v>39000</v>
      </c>
      <c r="C30" s="6">
        <v>0</v>
      </c>
      <c r="D30" s="49">
        <f t="shared" si="0"/>
        <v>0</v>
      </c>
    </row>
    <row r="31" spans="1:4" ht="15.75" customHeight="1" x14ac:dyDescent="0.25">
      <c r="A31" s="5" t="s">
        <v>30</v>
      </c>
      <c r="B31" s="6">
        <v>18000</v>
      </c>
      <c r="C31" s="6">
        <v>13100</v>
      </c>
      <c r="D31" s="49">
        <f t="shared" si="0"/>
        <v>72.777777777777771</v>
      </c>
    </row>
    <row r="32" spans="1:4" ht="15.75" customHeight="1" x14ac:dyDescent="0.25">
      <c r="A32" s="5" t="s">
        <v>31</v>
      </c>
      <c r="B32" s="6">
        <v>33000</v>
      </c>
      <c r="C32" s="6">
        <v>18000</v>
      </c>
      <c r="D32" s="49">
        <f t="shared" si="0"/>
        <v>54.54545454545454</v>
      </c>
    </row>
    <row r="33" spans="1:4" ht="15.75" customHeight="1" x14ac:dyDescent="0.25">
      <c r="A33" s="5" t="s">
        <v>32</v>
      </c>
      <c r="B33" s="6">
        <v>90000</v>
      </c>
      <c r="C33" s="6">
        <v>27500</v>
      </c>
      <c r="D33" s="49">
        <f t="shared" si="0"/>
        <v>30.555555555555557</v>
      </c>
    </row>
    <row r="34" spans="1:4" ht="15.75" customHeight="1" x14ac:dyDescent="0.25">
      <c r="A34" s="5" t="s">
        <v>33</v>
      </c>
      <c r="B34" s="6">
        <v>165000</v>
      </c>
      <c r="C34" s="6">
        <v>113600</v>
      </c>
      <c r="D34" s="49">
        <f t="shared" si="0"/>
        <v>68.848484848484844</v>
      </c>
    </row>
    <row r="35" spans="1:4" ht="15.75" customHeight="1" x14ac:dyDescent="0.25">
      <c r="A35" s="5" t="s">
        <v>34</v>
      </c>
      <c r="B35" s="6">
        <v>117000</v>
      </c>
      <c r="C35" s="6">
        <v>90020</v>
      </c>
      <c r="D35" s="49">
        <f t="shared" si="0"/>
        <v>76.940170940170944</v>
      </c>
    </row>
    <row r="36" spans="1:4" ht="15.75" customHeight="1" x14ac:dyDescent="0.25">
      <c r="A36" s="5" t="s">
        <v>35</v>
      </c>
      <c r="B36" s="6">
        <v>36000</v>
      </c>
      <c r="C36" s="6">
        <v>1500</v>
      </c>
      <c r="D36" s="49">
        <f t="shared" si="0"/>
        <v>4.1666666666666661</v>
      </c>
    </row>
    <row r="37" spans="1:4" ht="15.75" customHeight="1" x14ac:dyDescent="0.25">
      <c r="A37" s="26" t="s">
        <v>37</v>
      </c>
      <c r="B37" s="16">
        <f>SUM(B4:B24,B25:B36)</f>
        <v>4014000</v>
      </c>
      <c r="C37" s="16">
        <f>SUM(C4:C24,C25:C36)</f>
        <v>2911850</v>
      </c>
      <c r="D37" s="50">
        <f t="shared" si="0"/>
        <v>72.542351768809169</v>
      </c>
    </row>
    <row r="38" spans="1:4" ht="18.75" customHeight="1" x14ac:dyDescent="0.25"/>
  </sheetData>
  <mergeCells count="1">
    <mergeCell ref="A1:D1"/>
  </mergeCells>
  <pageMargins left="0.64" right="0.23622047244094491" top="0.31" bottom="0.35433070866141736" header="0.21" footer="0.31496062992125984"/>
  <pageSetup paperSize="9" fitToWidth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6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.44140625" style="2" customWidth="1"/>
    <col min="2" max="4" width="17.88671875" style="2" customWidth="1"/>
    <col min="5" max="5" width="9.109375" style="2" customWidth="1"/>
    <col min="6" max="16384" width="9.109375" style="2"/>
  </cols>
  <sheetData>
    <row r="1" spans="1:4" ht="127.8" customHeight="1" x14ac:dyDescent="0.25">
      <c r="A1" s="66" t="s">
        <v>73</v>
      </c>
      <c r="B1" s="66"/>
      <c r="C1" s="66"/>
      <c r="D1" s="71"/>
    </row>
    <row r="2" spans="1:4" ht="17.25" customHeight="1" x14ac:dyDescent="0.25">
      <c r="A2" s="34"/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47">
        <v>90291100</v>
      </c>
      <c r="C4" s="47">
        <v>84232469.859999999</v>
      </c>
      <c r="D4" s="49">
        <f>C4/B4*100</f>
        <v>93.289892204215036</v>
      </c>
    </row>
    <row r="5" spans="1:4" ht="15.75" customHeight="1" x14ac:dyDescent="0.25">
      <c r="A5" s="5" t="s">
        <v>4</v>
      </c>
      <c r="B5" s="47">
        <v>26641300</v>
      </c>
      <c r="C5" s="47">
        <v>23893481</v>
      </c>
      <c r="D5" s="49">
        <f t="shared" ref="D5:D37" si="0">C5/B5*100</f>
        <v>89.685867431394115</v>
      </c>
    </row>
    <row r="6" spans="1:4" ht="15.75" customHeight="1" x14ac:dyDescent="0.25">
      <c r="A6" s="5" t="s">
        <v>5</v>
      </c>
      <c r="B6" s="47">
        <v>21246281.18</v>
      </c>
      <c r="C6" s="47">
        <v>17596656.460000001</v>
      </c>
      <c r="D6" s="49">
        <f t="shared" si="0"/>
        <v>82.822289279332608</v>
      </c>
    </row>
    <row r="7" spans="1:4" ht="15.75" customHeight="1" x14ac:dyDescent="0.25">
      <c r="A7" s="5" t="s">
        <v>6</v>
      </c>
      <c r="B7" s="47">
        <v>13826900</v>
      </c>
      <c r="C7" s="47">
        <v>12147336.890000001</v>
      </c>
      <c r="D7" s="49">
        <f t="shared" si="0"/>
        <v>87.852930808785771</v>
      </c>
    </row>
    <row r="8" spans="1:4" ht="15.75" customHeight="1" x14ac:dyDescent="0.25">
      <c r="A8" s="5" t="s">
        <v>7</v>
      </c>
      <c r="B8" s="47">
        <v>8595000</v>
      </c>
      <c r="C8" s="47">
        <v>8212976.3700000001</v>
      </c>
      <c r="D8" s="49">
        <f t="shared" si="0"/>
        <v>95.555280628272257</v>
      </c>
    </row>
    <row r="9" spans="1:4" ht="15.75" customHeight="1" x14ac:dyDescent="0.25">
      <c r="A9" s="5" t="s">
        <v>8</v>
      </c>
      <c r="B9" s="47">
        <v>4104500</v>
      </c>
      <c r="C9" s="47">
        <v>3579705.32</v>
      </c>
      <c r="D9" s="49">
        <f t="shared" si="0"/>
        <v>87.214162991838222</v>
      </c>
    </row>
    <row r="10" spans="1:4" ht="15.75" customHeight="1" x14ac:dyDescent="0.25">
      <c r="A10" s="5" t="s">
        <v>9</v>
      </c>
      <c r="B10" s="47">
        <v>5502800</v>
      </c>
      <c r="C10" s="47">
        <v>4781650.45</v>
      </c>
      <c r="D10" s="49">
        <f t="shared" si="0"/>
        <v>86.894861706767472</v>
      </c>
    </row>
    <row r="11" spans="1:4" ht="15.75" customHeight="1" x14ac:dyDescent="0.25">
      <c r="A11" s="5" t="s">
        <v>10</v>
      </c>
      <c r="B11" s="47">
        <v>12592400</v>
      </c>
      <c r="C11" s="47">
        <v>11486202</v>
      </c>
      <c r="D11" s="49">
        <f t="shared" si="0"/>
        <v>91.215352117150033</v>
      </c>
    </row>
    <row r="12" spans="1:4" ht="15.75" customHeight="1" x14ac:dyDescent="0.25">
      <c r="A12" s="5" t="s">
        <v>11</v>
      </c>
      <c r="B12" s="47">
        <v>8310800</v>
      </c>
      <c r="C12" s="47">
        <v>6455163.3499999996</v>
      </c>
      <c r="D12" s="49">
        <f t="shared" si="0"/>
        <v>77.671985248110886</v>
      </c>
    </row>
    <row r="13" spans="1:4" ht="15.75" customHeight="1" x14ac:dyDescent="0.25">
      <c r="A13" s="5" t="s">
        <v>12</v>
      </c>
      <c r="B13" s="47">
        <v>4551500</v>
      </c>
      <c r="C13" s="47">
        <v>4100517</v>
      </c>
      <c r="D13" s="49">
        <f t="shared" si="0"/>
        <v>90.091552235526748</v>
      </c>
    </row>
    <row r="14" spans="1:4" ht="15.75" customHeight="1" x14ac:dyDescent="0.25">
      <c r="A14" s="5" t="s">
        <v>13</v>
      </c>
      <c r="B14" s="47">
        <v>5805300</v>
      </c>
      <c r="C14" s="47">
        <v>4891976.9800000004</v>
      </c>
      <c r="D14" s="49">
        <f t="shared" si="0"/>
        <v>84.267427695381812</v>
      </c>
    </row>
    <row r="15" spans="1:4" ht="15.75" customHeight="1" x14ac:dyDescent="0.25">
      <c r="A15" s="5" t="s">
        <v>14</v>
      </c>
      <c r="B15" s="47">
        <v>14591600</v>
      </c>
      <c r="C15" s="47">
        <v>14472720.630000001</v>
      </c>
      <c r="D15" s="49">
        <f t="shared" si="0"/>
        <v>99.185289001891505</v>
      </c>
    </row>
    <row r="16" spans="1:4" ht="15.75" customHeight="1" x14ac:dyDescent="0.25">
      <c r="A16" s="5" t="s">
        <v>15</v>
      </c>
      <c r="B16" s="47">
        <v>4671900</v>
      </c>
      <c r="C16" s="47">
        <v>4362154.4000000004</v>
      </c>
      <c r="D16" s="49">
        <f t="shared" si="0"/>
        <v>93.370029324257814</v>
      </c>
    </row>
    <row r="17" spans="1:4" ht="15.75" customHeight="1" x14ac:dyDescent="0.25">
      <c r="A17" s="5" t="s">
        <v>16</v>
      </c>
      <c r="B17" s="47">
        <v>11906000</v>
      </c>
      <c r="C17" s="47">
        <v>11171368</v>
      </c>
      <c r="D17" s="49">
        <f t="shared" si="0"/>
        <v>93.829732907777597</v>
      </c>
    </row>
    <row r="18" spans="1:4" ht="15.75" customHeight="1" x14ac:dyDescent="0.25">
      <c r="A18" s="5" t="s">
        <v>17</v>
      </c>
      <c r="B18" s="47">
        <v>5938600</v>
      </c>
      <c r="C18" s="47">
        <v>5771774.3799999999</v>
      </c>
      <c r="D18" s="49">
        <f t="shared" si="0"/>
        <v>97.190825783854791</v>
      </c>
    </row>
    <row r="19" spans="1:4" ht="15.75" customHeight="1" x14ac:dyDescent="0.25">
      <c r="A19" s="5" t="s">
        <v>18</v>
      </c>
      <c r="B19" s="47">
        <v>12773000</v>
      </c>
      <c r="C19" s="47">
        <v>12029972</v>
      </c>
      <c r="D19" s="49">
        <f t="shared" si="0"/>
        <v>94.182823142566349</v>
      </c>
    </row>
    <row r="20" spans="1:4" ht="15.75" customHeight="1" x14ac:dyDescent="0.25">
      <c r="A20" s="5" t="s">
        <v>19</v>
      </c>
      <c r="B20" s="47">
        <v>8112400</v>
      </c>
      <c r="C20" s="47">
        <v>7905160.2199999997</v>
      </c>
      <c r="D20" s="49">
        <f t="shared" si="0"/>
        <v>97.445394950939303</v>
      </c>
    </row>
    <row r="21" spans="1:4" ht="15.75" customHeight="1" x14ac:dyDescent="0.25">
      <c r="A21" s="5" t="s">
        <v>20</v>
      </c>
      <c r="B21" s="47">
        <v>10906600</v>
      </c>
      <c r="C21" s="47">
        <v>10679500.57</v>
      </c>
      <c r="D21" s="49">
        <f t="shared" si="0"/>
        <v>97.917779784717524</v>
      </c>
    </row>
    <row r="22" spans="1:4" ht="15.75" customHeight="1" x14ac:dyDescent="0.25">
      <c r="A22" s="5" t="s">
        <v>21</v>
      </c>
      <c r="B22" s="47">
        <v>11711300</v>
      </c>
      <c r="C22" s="47">
        <v>11174989.289999999</v>
      </c>
      <c r="D22" s="49">
        <f t="shared" si="0"/>
        <v>95.420570645444997</v>
      </c>
    </row>
    <row r="23" spans="1:4" ht="15.75" customHeight="1" x14ac:dyDescent="0.25">
      <c r="A23" s="5" t="s">
        <v>22</v>
      </c>
      <c r="B23" s="47">
        <v>7459600</v>
      </c>
      <c r="C23" s="47">
        <v>7323790</v>
      </c>
      <c r="D23" s="49">
        <f t="shared" si="0"/>
        <v>98.179392996943534</v>
      </c>
    </row>
    <row r="24" spans="1:4" ht="15.75" customHeight="1" x14ac:dyDescent="0.25">
      <c r="A24" s="5" t="s">
        <v>23</v>
      </c>
      <c r="B24" s="47">
        <v>6450400</v>
      </c>
      <c r="C24" s="47">
        <v>5958059</v>
      </c>
      <c r="D24" s="49">
        <f t="shared" si="0"/>
        <v>92.367279548555132</v>
      </c>
    </row>
    <row r="25" spans="1:4" ht="15.75" customHeight="1" x14ac:dyDescent="0.25">
      <c r="A25" s="5" t="s">
        <v>24</v>
      </c>
      <c r="B25" s="47">
        <v>5554700</v>
      </c>
      <c r="C25" s="47">
        <v>5458693</v>
      </c>
      <c r="D25" s="49">
        <f t="shared" si="0"/>
        <v>98.27160782760545</v>
      </c>
    </row>
    <row r="26" spans="1:4" ht="15.75" customHeight="1" x14ac:dyDescent="0.25">
      <c r="A26" s="5" t="s">
        <v>25</v>
      </c>
      <c r="B26" s="47">
        <v>9980600</v>
      </c>
      <c r="C26" s="47">
        <v>9704747.9700000007</v>
      </c>
      <c r="D26" s="49">
        <f t="shared" si="0"/>
        <v>97.236117768470848</v>
      </c>
    </row>
    <row r="27" spans="1:4" ht="15.75" customHeight="1" x14ac:dyDescent="0.25">
      <c r="A27" s="5" t="s">
        <v>26</v>
      </c>
      <c r="B27" s="47">
        <v>3300218.82</v>
      </c>
      <c r="C27" s="47">
        <v>3300218.82</v>
      </c>
      <c r="D27" s="49">
        <f t="shared" si="0"/>
        <v>100</v>
      </c>
    </row>
    <row r="28" spans="1:4" ht="15.75" customHeight="1" x14ac:dyDescent="0.25">
      <c r="A28" s="5" t="s">
        <v>27</v>
      </c>
      <c r="B28" s="47">
        <v>6767600</v>
      </c>
      <c r="C28" s="47">
        <v>5870350.96</v>
      </c>
      <c r="D28" s="49">
        <f t="shared" si="0"/>
        <v>86.741990661386609</v>
      </c>
    </row>
    <row r="29" spans="1:4" ht="15.75" customHeight="1" x14ac:dyDescent="0.25">
      <c r="A29" s="5" t="s">
        <v>28</v>
      </c>
      <c r="B29" s="47">
        <v>29158800</v>
      </c>
      <c r="C29" s="47">
        <v>25530238.760000002</v>
      </c>
      <c r="D29" s="49">
        <f t="shared" si="0"/>
        <v>87.555862243988102</v>
      </c>
    </row>
    <row r="30" spans="1:4" ht="15.75" customHeight="1" x14ac:dyDescent="0.25">
      <c r="A30" s="5" t="s">
        <v>29</v>
      </c>
      <c r="B30" s="47">
        <v>10596300</v>
      </c>
      <c r="C30" s="47">
        <v>10262775.109999999</v>
      </c>
      <c r="D30" s="49">
        <f t="shared" si="0"/>
        <v>96.852440097014991</v>
      </c>
    </row>
    <row r="31" spans="1:4" ht="15.75" customHeight="1" x14ac:dyDescent="0.25">
      <c r="A31" s="5" t="s">
        <v>30</v>
      </c>
      <c r="B31" s="47">
        <v>9818900</v>
      </c>
      <c r="C31" s="47">
        <v>8902230.8599999994</v>
      </c>
      <c r="D31" s="49">
        <f t="shared" si="0"/>
        <v>90.664237949261121</v>
      </c>
    </row>
    <row r="32" spans="1:4" ht="15.75" customHeight="1" x14ac:dyDescent="0.25">
      <c r="A32" s="5" t="s">
        <v>31</v>
      </c>
      <c r="B32" s="47">
        <v>8222100</v>
      </c>
      <c r="C32" s="47">
        <v>7972156.4800000004</v>
      </c>
      <c r="D32" s="49">
        <f t="shared" si="0"/>
        <v>96.960101190693379</v>
      </c>
    </row>
    <row r="33" spans="1:4" ht="15.75" customHeight="1" x14ac:dyDescent="0.25">
      <c r="A33" s="5" t="s">
        <v>32</v>
      </c>
      <c r="B33" s="47">
        <v>5956100</v>
      </c>
      <c r="C33" s="47">
        <v>5595283.7400000002</v>
      </c>
      <c r="D33" s="49">
        <f t="shared" si="0"/>
        <v>93.942071825523428</v>
      </c>
    </row>
    <row r="34" spans="1:4" ht="15.75" customHeight="1" x14ac:dyDescent="0.25">
      <c r="A34" s="5" t="s">
        <v>33</v>
      </c>
      <c r="B34" s="47">
        <v>16063700</v>
      </c>
      <c r="C34" s="47">
        <v>15539927</v>
      </c>
      <c r="D34" s="49">
        <f t="shared" si="0"/>
        <v>96.739400013695473</v>
      </c>
    </row>
    <row r="35" spans="1:4" ht="15.75" customHeight="1" x14ac:dyDescent="0.25">
      <c r="A35" s="5" t="s">
        <v>34</v>
      </c>
      <c r="B35" s="47">
        <v>6838000</v>
      </c>
      <c r="C35" s="47">
        <v>6632129.7400000002</v>
      </c>
      <c r="D35" s="49">
        <f t="shared" si="0"/>
        <v>96.989320561567709</v>
      </c>
    </row>
    <row r="36" spans="1:4" ht="15.75" customHeight="1" x14ac:dyDescent="0.25">
      <c r="A36" s="5" t="s">
        <v>35</v>
      </c>
      <c r="B36" s="47">
        <v>12683100</v>
      </c>
      <c r="C36" s="47">
        <v>11697671.310000001</v>
      </c>
      <c r="D36" s="49">
        <f t="shared" si="0"/>
        <v>92.230379875582472</v>
      </c>
    </row>
    <row r="37" spans="1:4" ht="15.75" customHeight="1" x14ac:dyDescent="0.25">
      <c r="A37" s="26" t="s">
        <v>37</v>
      </c>
      <c r="B37" s="16">
        <f>SUM(B4:B16,B17:B36)</f>
        <v>420929400</v>
      </c>
      <c r="C37" s="16">
        <f>SUM(C4:C16,C17:C36)</f>
        <v>388694047.92000002</v>
      </c>
      <c r="D37" s="50">
        <f t="shared" si="0"/>
        <v>92.341862535617608</v>
      </c>
    </row>
    <row r="38" spans="1:4" ht="18.75" customHeight="1" x14ac:dyDescent="0.25"/>
  </sheetData>
  <mergeCells count="1">
    <mergeCell ref="A1:D1"/>
  </mergeCells>
  <pageMargins left="0.61" right="0.23622047244094491" top="0.28000000000000003" bottom="0.35433070866141736" header="0.17" footer="0.31496062992125984"/>
  <pageSetup paperSize="9" fitToWidth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9"/>
  <sheetViews>
    <sheetView view="pageBreakPreview" topLeftCell="A4" zoomScaleNormal="100" zoomScaleSheetLayoutView="100" workbookViewId="0">
      <selection activeCell="A40" sqref="A40:XFD44"/>
    </sheetView>
  </sheetViews>
  <sheetFormatPr defaultColWidth="9.109375" defaultRowHeight="15" x14ac:dyDescent="0.25"/>
  <cols>
    <col min="1" max="1" width="36.33203125" style="2" customWidth="1"/>
    <col min="2" max="4" width="17.88671875" style="2" customWidth="1"/>
    <col min="5" max="16384" width="9.109375" style="2"/>
  </cols>
  <sheetData>
    <row r="1" spans="1:4" ht="93.6" customHeight="1" x14ac:dyDescent="0.25">
      <c r="A1" s="66" t="s">
        <v>74</v>
      </c>
      <c r="B1" s="66"/>
      <c r="C1" s="66"/>
      <c r="D1" s="66"/>
    </row>
    <row r="2" spans="1:4" ht="17.25" customHeight="1" x14ac:dyDescent="0.25">
      <c r="A2" s="34" t="s">
        <v>0</v>
      </c>
      <c r="B2" s="34"/>
      <c r="C2" s="37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69248124</v>
      </c>
      <c r="C4" s="6">
        <v>33387882</v>
      </c>
      <c r="D4" s="49">
        <f>C4/B4*100</f>
        <v>48.214854167024079</v>
      </c>
    </row>
    <row r="5" spans="1:4" ht="15.75" customHeight="1" x14ac:dyDescent="0.25">
      <c r="A5" s="5" t="s">
        <v>4</v>
      </c>
      <c r="B5" s="6">
        <v>50179800</v>
      </c>
      <c r="C5" s="6">
        <v>38136648</v>
      </c>
      <c r="D5" s="49">
        <f t="shared" ref="D5:D38" si="0">C5/B5*100</f>
        <v>76</v>
      </c>
    </row>
    <row r="6" spans="1:4" ht="15.75" customHeight="1" x14ac:dyDescent="0.25">
      <c r="A6" s="5" t="s">
        <v>5</v>
      </c>
      <c r="B6" s="6">
        <v>27097092</v>
      </c>
      <c r="C6" s="6">
        <v>0</v>
      </c>
      <c r="D6" s="49">
        <f t="shared" si="0"/>
        <v>0</v>
      </c>
    </row>
    <row r="7" spans="1:4" ht="15.75" customHeight="1" x14ac:dyDescent="0.25">
      <c r="A7" s="5" t="s">
        <v>6</v>
      </c>
      <c r="B7" s="6">
        <v>10035960</v>
      </c>
      <c r="C7" s="6">
        <v>4014384</v>
      </c>
      <c r="D7" s="49">
        <f t="shared" si="0"/>
        <v>40</v>
      </c>
    </row>
    <row r="8" spans="1:4" ht="15.75" customHeight="1" x14ac:dyDescent="0.25">
      <c r="A8" s="5" t="s">
        <v>7</v>
      </c>
      <c r="B8" s="6">
        <v>12043152</v>
      </c>
      <c r="C8" s="6">
        <v>1003596</v>
      </c>
      <c r="D8" s="49">
        <f t="shared" si="0"/>
        <v>8.3333333333333321</v>
      </c>
    </row>
    <row r="9" spans="1:4" ht="15.75" customHeight="1" x14ac:dyDescent="0.25">
      <c r="A9" s="5" t="s">
        <v>8</v>
      </c>
      <c r="B9" s="6">
        <v>3010788</v>
      </c>
      <c r="C9" s="6">
        <v>0</v>
      </c>
      <c r="D9" s="49">
        <f t="shared" si="0"/>
        <v>0</v>
      </c>
    </row>
    <row r="10" spans="1:4" ht="15.75" customHeight="1" x14ac:dyDescent="0.25">
      <c r="A10" s="5" t="s">
        <v>9</v>
      </c>
      <c r="B10" s="6">
        <v>2007192</v>
      </c>
      <c r="C10" s="6">
        <v>2007192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14050344</v>
      </c>
      <c r="C11" s="6">
        <v>14050344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6021576</v>
      </c>
      <c r="C12" s="6">
        <v>6021576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5017980</v>
      </c>
      <c r="C13" s="6">
        <v>0</v>
      </c>
      <c r="D13" s="49">
        <f t="shared" si="0"/>
        <v>0</v>
      </c>
    </row>
    <row r="14" spans="1:4" ht="15.75" customHeight="1" x14ac:dyDescent="0.25">
      <c r="A14" s="5" t="s">
        <v>13</v>
      </c>
      <c r="B14" s="6">
        <v>5017980</v>
      </c>
      <c r="C14" s="6">
        <v>0</v>
      </c>
      <c r="D14" s="49">
        <f t="shared" si="0"/>
        <v>0</v>
      </c>
    </row>
    <row r="15" spans="1:4" ht="15.75" customHeight="1" x14ac:dyDescent="0.25">
      <c r="A15" s="5" t="s">
        <v>14</v>
      </c>
      <c r="B15" s="6">
        <v>12043152</v>
      </c>
      <c r="C15" s="6">
        <v>2007192</v>
      </c>
      <c r="D15" s="49">
        <f t="shared" si="0"/>
        <v>16.666666666666664</v>
      </c>
    </row>
    <row r="16" spans="1:4" ht="15.75" customHeight="1" x14ac:dyDescent="0.25">
      <c r="A16" s="5" t="s">
        <v>15</v>
      </c>
      <c r="B16" s="6">
        <v>4014384</v>
      </c>
      <c r="C16" s="6">
        <v>3010788</v>
      </c>
      <c r="D16" s="49">
        <f t="shared" si="0"/>
        <v>75</v>
      </c>
    </row>
    <row r="17" spans="1:4" ht="15.75" customHeight="1" x14ac:dyDescent="0.25">
      <c r="A17" s="5" t="s">
        <v>16</v>
      </c>
      <c r="B17" s="6">
        <v>10035960</v>
      </c>
      <c r="C17" s="6">
        <v>0</v>
      </c>
      <c r="D17" s="49">
        <f t="shared" si="0"/>
        <v>0</v>
      </c>
    </row>
    <row r="18" spans="1:4" ht="15.75" customHeight="1" x14ac:dyDescent="0.25">
      <c r="A18" s="5" t="s">
        <v>17</v>
      </c>
      <c r="B18" s="6">
        <v>4014384</v>
      </c>
      <c r="C18" s="6">
        <v>0</v>
      </c>
      <c r="D18" s="49">
        <f t="shared" si="0"/>
        <v>0</v>
      </c>
    </row>
    <row r="19" spans="1:4" ht="15.75" customHeight="1" x14ac:dyDescent="0.25">
      <c r="A19" s="5" t="s">
        <v>18</v>
      </c>
      <c r="B19" s="6">
        <v>12043152</v>
      </c>
      <c r="C19" s="6">
        <v>7108596</v>
      </c>
      <c r="D19" s="49">
        <f t="shared" si="0"/>
        <v>59.026042351703282</v>
      </c>
    </row>
    <row r="20" spans="1:4" ht="15.75" customHeight="1" x14ac:dyDescent="0.25">
      <c r="A20" s="5" t="s">
        <v>19</v>
      </c>
      <c r="B20" s="6">
        <v>8028768</v>
      </c>
      <c r="C20" s="6">
        <v>0</v>
      </c>
      <c r="D20" s="49">
        <f t="shared" si="0"/>
        <v>0</v>
      </c>
    </row>
    <row r="21" spans="1:4" ht="15.75" customHeight="1" x14ac:dyDescent="0.25">
      <c r="A21" s="5" t="s">
        <v>20</v>
      </c>
      <c r="B21" s="6">
        <v>5017980</v>
      </c>
      <c r="C21" s="6">
        <v>0</v>
      </c>
      <c r="D21" s="49">
        <f t="shared" si="0"/>
        <v>0</v>
      </c>
    </row>
    <row r="22" spans="1:4" ht="15.75" customHeight="1" x14ac:dyDescent="0.25">
      <c r="A22" s="5" t="s">
        <v>21</v>
      </c>
      <c r="B22" s="6">
        <v>12043152</v>
      </c>
      <c r="C22" s="6">
        <v>7025172</v>
      </c>
      <c r="D22" s="49">
        <f t="shared" si="0"/>
        <v>58.333333333333336</v>
      </c>
    </row>
    <row r="23" spans="1:4" ht="15.75" customHeight="1" x14ac:dyDescent="0.25">
      <c r="A23" s="5" t="s">
        <v>22</v>
      </c>
      <c r="B23" s="6">
        <v>19068324</v>
      </c>
      <c r="C23" s="6">
        <v>3010788</v>
      </c>
      <c r="D23" s="49">
        <f t="shared" si="0"/>
        <v>15.789473684210526</v>
      </c>
    </row>
    <row r="24" spans="1:4" ht="15.75" customHeight="1" x14ac:dyDescent="0.25">
      <c r="A24" s="5" t="s">
        <v>23</v>
      </c>
      <c r="B24" s="6">
        <v>3010788</v>
      </c>
      <c r="C24" s="6">
        <v>0</v>
      </c>
      <c r="D24" s="49">
        <f t="shared" si="0"/>
        <v>0</v>
      </c>
    </row>
    <row r="25" spans="1:4" ht="15.75" customHeight="1" x14ac:dyDescent="0.25">
      <c r="A25" s="5" t="s">
        <v>24</v>
      </c>
      <c r="B25" s="6">
        <v>2007192</v>
      </c>
      <c r="C25" s="6">
        <v>0</v>
      </c>
      <c r="D25" s="49">
        <f t="shared" si="0"/>
        <v>0</v>
      </c>
    </row>
    <row r="26" spans="1:4" ht="15.75" customHeight="1" x14ac:dyDescent="0.25">
      <c r="A26" s="5" t="s">
        <v>25</v>
      </c>
      <c r="B26" s="6">
        <v>24086304</v>
      </c>
      <c r="C26" s="6">
        <v>0</v>
      </c>
      <c r="D26" s="49">
        <f t="shared" si="0"/>
        <v>0</v>
      </c>
    </row>
    <row r="27" spans="1:4" ht="15.75" customHeight="1" x14ac:dyDescent="0.25">
      <c r="A27" s="5" t="s">
        <v>26</v>
      </c>
      <c r="B27" s="6">
        <v>3010788</v>
      </c>
      <c r="C27" s="6">
        <v>3010788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6021576</v>
      </c>
      <c r="C28" s="6">
        <v>1003596</v>
      </c>
      <c r="D28" s="49">
        <f t="shared" si="0"/>
        <v>16.666666666666664</v>
      </c>
    </row>
    <row r="29" spans="1:4" ht="15.75" customHeight="1" x14ac:dyDescent="0.25">
      <c r="A29" s="5" t="s">
        <v>28</v>
      </c>
      <c r="B29" s="6">
        <v>4014384</v>
      </c>
      <c r="C29" s="6">
        <v>0</v>
      </c>
      <c r="D29" s="49">
        <f t="shared" si="0"/>
        <v>0</v>
      </c>
    </row>
    <row r="30" spans="1:4" ht="15.75" customHeight="1" x14ac:dyDescent="0.25">
      <c r="A30" s="5" t="s">
        <v>29</v>
      </c>
      <c r="B30" s="6">
        <v>9032364</v>
      </c>
      <c r="C30" s="6">
        <v>0</v>
      </c>
      <c r="D30" s="49">
        <f t="shared" si="0"/>
        <v>0</v>
      </c>
    </row>
    <row r="31" spans="1:4" ht="15.75" customHeight="1" x14ac:dyDescent="0.25">
      <c r="A31" s="5" t="s">
        <v>30</v>
      </c>
      <c r="B31" s="6">
        <v>7025172</v>
      </c>
      <c r="C31" s="6">
        <v>2007192</v>
      </c>
      <c r="D31" s="49">
        <f t="shared" si="0"/>
        <v>28.571428571428569</v>
      </c>
    </row>
    <row r="32" spans="1:4" ht="15.75" customHeight="1" x14ac:dyDescent="0.25">
      <c r="A32" s="5" t="s">
        <v>31</v>
      </c>
      <c r="B32" s="6">
        <v>10035960</v>
      </c>
      <c r="C32" s="6">
        <v>0</v>
      </c>
      <c r="D32" s="49">
        <f t="shared" si="0"/>
        <v>0</v>
      </c>
    </row>
    <row r="33" spans="1:4" ht="15.75" customHeight="1" x14ac:dyDescent="0.25">
      <c r="A33" s="5" t="s">
        <v>32</v>
      </c>
      <c r="B33" s="6">
        <v>8028768</v>
      </c>
      <c r="C33" s="6">
        <v>7025172</v>
      </c>
      <c r="D33" s="49">
        <f t="shared" si="0"/>
        <v>87.5</v>
      </c>
    </row>
    <row r="34" spans="1:4" ht="15.75" customHeight="1" x14ac:dyDescent="0.25">
      <c r="A34" s="5" t="s">
        <v>33</v>
      </c>
      <c r="B34" s="6">
        <v>6021576</v>
      </c>
      <c r="C34" s="6">
        <v>0</v>
      </c>
      <c r="D34" s="49">
        <f t="shared" si="0"/>
        <v>0</v>
      </c>
    </row>
    <row r="35" spans="1:4" ht="15.75" customHeight="1" x14ac:dyDescent="0.25">
      <c r="A35" s="5" t="s">
        <v>34</v>
      </c>
      <c r="B35" s="6">
        <v>11039556</v>
      </c>
      <c r="C35" s="6">
        <v>8028768</v>
      </c>
      <c r="D35" s="49">
        <f t="shared" si="0"/>
        <v>72.727272727272734</v>
      </c>
    </row>
    <row r="36" spans="1:4" ht="15.75" customHeight="1" x14ac:dyDescent="0.25">
      <c r="A36" s="5" t="s">
        <v>35</v>
      </c>
      <c r="B36" s="6">
        <v>15053940</v>
      </c>
      <c r="C36" s="6">
        <v>3010788</v>
      </c>
      <c r="D36" s="49">
        <f t="shared" si="0"/>
        <v>20</v>
      </c>
    </row>
    <row r="37" spans="1:4" ht="15.75" customHeight="1" x14ac:dyDescent="0.25">
      <c r="A37" s="5" t="s">
        <v>36</v>
      </c>
      <c r="B37" s="6">
        <v>213388</v>
      </c>
      <c r="C37" s="6">
        <v>0</v>
      </c>
      <c r="D37" s="49">
        <f t="shared" si="0"/>
        <v>0</v>
      </c>
    </row>
    <row r="38" spans="1:4" ht="15.75" customHeight="1" x14ac:dyDescent="0.25">
      <c r="A38" s="26" t="s">
        <v>37</v>
      </c>
      <c r="B38" s="16">
        <f>SUM(B4:B37)</f>
        <v>398641000</v>
      </c>
      <c r="C38" s="16">
        <f>SUM(C4:C37)</f>
        <v>144870462</v>
      </c>
      <c r="D38" s="50">
        <f t="shared" si="0"/>
        <v>36.341084334024849</v>
      </c>
    </row>
    <row r="39" spans="1:4" ht="18.75" customHeight="1" x14ac:dyDescent="0.25"/>
  </sheetData>
  <mergeCells count="1">
    <mergeCell ref="A1:D1"/>
  </mergeCells>
  <pageMargins left="0.64" right="0.23622047244094491" top="0.35" bottom="0.35433070866141736" header="0.17" footer="0.31496062992125984"/>
  <pageSetup paperSize="9" fitToWidth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5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.44140625" style="2" customWidth="1"/>
    <col min="2" max="4" width="17.88671875" style="2" customWidth="1"/>
    <col min="5" max="16384" width="9.109375" style="2"/>
  </cols>
  <sheetData>
    <row r="1" spans="1:4" ht="80.400000000000006" customHeight="1" x14ac:dyDescent="0.25">
      <c r="A1" s="66" t="s">
        <v>75</v>
      </c>
      <c r="B1" s="66"/>
      <c r="C1" s="71"/>
      <c r="D1" s="71"/>
    </row>
    <row r="2" spans="1:4" ht="17.25" customHeight="1" x14ac:dyDescent="0.25">
      <c r="A2" s="34" t="s">
        <v>0</v>
      </c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32">
        <v>1905223.85</v>
      </c>
      <c r="C4" s="32">
        <v>1351168.06</v>
      </c>
      <c r="D4" s="63">
        <f>C4/B4*100</f>
        <v>70.919123755457917</v>
      </c>
    </row>
    <row r="5" spans="1:4" ht="15.75" customHeight="1" x14ac:dyDescent="0.25">
      <c r="A5" s="5" t="s">
        <v>4</v>
      </c>
      <c r="B5" s="32">
        <v>709101.46</v>
      </c>
      <c r="C5" s="32">
        <v>508745.1</v>
      </c>
      <c r="D5" s="63">
        <f t="shared" ref="D5:D37" si="0">C5/B5*100</f>
        <v>71.745036316805781</v>
      </c>
    </row>
    <row r="6" spans="1:4" ht="15.75" customHeight="1" x14ac:dyDescent="0.25">
      <c r="A6" s="5" t="s">
        <v>5</v>
      </c>
      <c r="B6" s="32">
        <v>466367.86</v>
      </c>
      <c r="C6" s="32">
        <v>188673.83</v>
      </c>
      <c r="D6" s="63">
        <f t="shared" si="0"/>
        <v>40.456010412038253</v>
      </c>
    </row>
    <row r="7" spans="1:4" ht="15.75" customHeight="1" x14ac:dyDescent="0.25">
      <c r="A7" s="5" t="s">
        <v>6</v>
      </c>
      <c r="B7" s="32">
        <v>279675.68</v>
      </c>
      <c r="C7" s="32">
        <v>120916.83</v>
      </c>
      <c r="D7" s="63">
        <f t="shared" si="0"/>
        <v>43.234660232166064</v>
      </c>
    </row>
    <row r="8" spans="1:4" ht="15.75" customHeight="1" x14ac:dyDescent="0.25">
      <c r="A8" s="5" t="s">
        <v>7</v>
      </c>
      <c r="B8" s="32">
        <v>262195.95</v>
      </c>
      <c r="C8" s="32">
        <v>85957.37</v>
      </c>
      <c r="D8" s="63">
        <f t="shared" si="0"/>
        <v>32.783637580977128</v>
      </c>
    </row>
    <row r="9" spans="1:4" ht="15.75" customHeight="1" x14ac:dyDescent="0.25">
      <c r="A9" s="5" t="s">
        <v>8</v>
      </c>
      <c r="B9" s="32">
        <v>262195.95</v>
      </c>
      <c r="C9" s="32">
        <v>156596.93</v>
      </c>
      <c r="D9" s="63">
        <f t="shared" si="0"/>
        <v>59.725152123821893</v>
      </c>
    </row>
    <row r="10" spans="1:4" ht="15.75" customHeight="1" x14ac:dyDescent="0.25">
      <c r="A10" s="5" t="s">
        <v>9</v>
      </c>
      <c r="B10" s="32">
        <v>406956.56</v>
      </c>
      <c r="C10" s="32">
        <v>68477.64</v>
      </c>
      <c r="D10" s="63">
        <f t="shared" si="0"/>
        <v>16.826768930816595</v>
      </c>
    </row>
    <row r="11" spans="1:4" ht="15.75" customHeight="1" x14ac:dyDescent="0.25">
      <c r="A11" s="5" t="s">
        <v>10</v>
      </c>
      <c r="B11" s="32">
        <v>209756.76</v>
      </c>
      <c r="C11" s="32">
        <v>209036.12</v>
      </c>
      <c r="D11" s="63">
        <f t="shared" si="0"/>
        <v>99.656440154777371</v>
      </c>
    </row>
    <row r="12" spans="1:4" ht="15.75" customHeight="1" x14ac:dyDescent="0.25">
      <c r="A12" s="5" t="s">
        <v>11</v>
      </c>
      <c r="B12" s="32">
        <v>139837.84</v>
      </c>
      <c r="C12" s="32">
        <v>120196.19</v>
      </c>
      <c r="D12" s="63">
        <f t="shared" si="0"/>
        <v>85.953980696498178</v>
      </c>
    </row>
    <row r="13" spans="1:4" ht="15.75" customHeight="1" x14ac:dyDescent="0.25">
      <c r="A13" s="5" t="s">
        <v>12</v>
      </c>
      <c r="B13" s="32">
        <v>476875.48</v>
      </c>
      <c r="C13" s="32">
        <v>52439.19</v>
      </c>
      <c r="D13" s="63">
        <f t="shared" si="0"/>
        <v>10.996411474123184</v>
      </c>
    </row>
    <row r="14" spans="1:4" ht="15.75" customHeight="1" x14ac:dyDescent="0.25">
      <c r="A14" s="5" t="s">
        <v>13</v>
      </c>
      <c r="B14" s="32">
        <v>139837.84</v>
      </c>
      <c r="C14" s="6">
        <v>0</v>
      </c>
      <c r="D14" s="6">
        <v>0</v>
      </c>
    </row>
    <row r="15" spans="1:4" ht="15.75" customHeight="1" x14ac:dyDescent="0.25">
      <c r="A15" s="5" t="s">
        <v>14</v>
      </c>
      <c r="B15" s="32">
        <v>227236.49</v>
      </c>
      <c r="C15" s="32">
        <v>206874.2</v>
      </c>
      <c r="D15" s="63">
        <f t="shared" si="0"/>
        <v>91.03916364840876</v>
      </c>
    </row>
    <row r="16" spans="1:4" ht="15.75" customHeight="1" x14ac:dyDescent="0.25">
      <c r="A16" s="5" t="s">
        <v>15</v>
      </c>
      <c r="B16" s="32">
        <v>52439.19</v>
      </c>
      <c r="C16" s="32">
        <v>17479.73</v>
      </c>
      <c r="D16" s="63">
        <f t="shared" si="0"/>
        <v>33.333333333333329</v>
      </c>
    </row>
    <row r="17" spans="1:4" ht="15.75" customHeight="1" x14ac:dyDescent="0.25">
      <c r="A17" s="5" t="s">
        <v>16</v>
      </c>
      <c r="B17" s="32">
        <v>157317.57</v>
      </c>
      <c r="C17" s="32">
        <v>137675.92000000001</v>
      </c>
      <c r="D17" s="63">
        <f t="shared" si="0"/>
        <v>87.514649507998371</v>
      </c>
    </row>
    <row r="18" spans="1:4" ht="15.75" customHeight="1" x14ac:dyDescent="0.25">
      <c r="A18" s="5" t="s">
        <v>17</v>
      </c>
      <c r="B18" s="32">
        <v>262195.95</v>
      </c>
      <c r="C18" s="32">
        <v>69918.92</v>
      </c>
      <c r="D18" s="63">
        <f t="shared" si="0"/>
        <v>26.666666666666668</v>
      </c>
    </row>
    <row r="19" spans="1:4" ht="15.75" customHeight="1" x14ac:dyDescent="0.25">
      <c r="A19" s="5" t="s">
        <v>18</v>
      </c>
      <c r="B19" s="32">
        <v>378275.58</v>
      </c>
      <c r="C19" s="32">
        <v>190115.11</v>
      </c>
      <c r="D19" s="63">
        <f t="shared" si="0"/>
        <v>50.258361906417534</v>
      </c>
    </row>
    <row r="20" spans="1:4" ht="15.75" customHeight="1" x14ac:dyDescent="0.25">
      <c r="A20" s="5" t="s">
        <v>19</v>
      </c>
      <c r="B20" s="32">
        <v>209756.76</v>
      </c>
      <c r="C20" s="32">
        <v>52439.19</v>
      </c>
      <c r="D20" s="63">
        <f t="shared" si="0"/>
        <v>25</v>
      </c>
    </row>
    <row r="21" spans="1:4" ht="15.75" customHeight="1" x14ac:dyDescent="0.25">
      <c r="A21" s="5" t="s">
        <v>20</v>
      </c>
      <c r="B21" s="32">
        <v>297155.40999999997</v>
      </c>
      <c r="C21" s="32">
        <v>103437.1</v>
      </c>
      <c r="D21" s="63">
        <f t="shared" si="0"/>
        <v>34.809091983215119</v>
      </c>
    </row>
    <row r="22" spans="1:4" ht="15.75" customHeight="1" x14ac:dyDescent="0.25">
      <c r="A22" s="5" t="s">
        <v>21</v>
      </c>
      <c r="B22" s="32">
        <v>686632.24</v>
      </c>
      <c r="C22" s="32">
        <v>325115.75</v>
      </c>
      <c r="D22" s="63">
        <f t="shared" si="0"/>
        <v>47.349327785715396</v>
      </c>
    </row>
    <row r="23" spans="1:4" ht="15.75" customHeight="1" x14ac:dyDescent="0.25">
      <c r="A23" s="5" t="s">
        <v>22</v>
      </c>
      <c r="B23" s="32">
        <v>157317.57</v>
      </c>
      <c r="C23" s="32">
        <v>86678.01</v>
      </c>
      <c r="D23" s="63">
        <f t="shared" si="0"/>
        <v>55.097475761925374</v>
      </c>
    </row>
    <row r="24" spans="1:4" ht="15.75" customHeight="1" x14ac:dyDescent="0.25">
      <c r="A24" s="5" t="s">
        <v>23</v>
      </c>
      <c r="B24" s="32">
        <v>122358.11</v>
      </c>
      <c r="C24" s="32">
        <v>17479.73</v>
      </c>
      <c r="D24" s="63">
        <f t="shared" si="0"/>
        <v>14.285714285714285</v>
      </c>
    </row>
    <row r="25" spans="1:4" ht="15.75" customHeight="1" x14ac:dyDescent="0.25">
      <c r="A25" s="5" t="s">
        <v>24</v>
      </c>
      <c r="B25" s="32">
        <v>104878.38</v>
      </c>
      <c r="C25" s="32">
        <v>34959.46</v>
      </c>
      <c r="D25" s="63">
        <f t="shared" si="0"/>
        <v>33.333333333333329</v>
      </c>
    </row>
    <row r="26" spans="1:4" ht="15.75" customHeight="1" x14ac:dyDescent="0.25">
      <c r="A26" s="5" t="s">
        <v>25</v>
      </c>
      <c r="B26" s="32">
        <v>174797.3</v>
      </c>
      <c r="C26" s="32">
        <v>138396.56</v>
      </c>
      <c r="D26" s="63">
        <f t="shared" si="0"/>
        <v>79.175456371465685</v>
      </c>
    </row>
    <row r="27" spans="1:4" ht="15.75" customHeight="1" x14ac:dyDescent="0.25">
      <c r="A27" s="5" t="s">
        <v>26</v>
      </c>
      <c r="B27" s="32">
        <v>16759.09</v>
      </c>
      <c r="C27" s="32">
        <v>16759.09</v>
      </c>
      <c r="D27" s="63">
        <f t="shared" si="0"/>
        <v>100</v>
      </c>
    </row>
    <row r="28" spans="1:4" ht="15.75" customHeight="1" x14ac:dyDescent="0.25">
      <c r="A28" s="5" t="s">
        <v>27</v>
      </c>
      <c r="B28" s="32">
        <v>203478.28</v>
      </c>
      <c r="C28" s="32">
        <v>190835.75</v>
      </c>
      <c r="D28" s="63">
        <f t="shared" si="0"/>
        <v>93.786791396113628</v>
      </c>
    </row>
    <row r="29" spans="1:4" ht="15.75" customHeight="1" x14ac:dyDescent="0.25">
      <c r="A29" s="5" t="s">
        <v>28</v>
      </c>
      <c r="B29" s="32">
        <v>419513.52</v>
      </c>
      <c r="C29" s="32">
        <v>254989.55</v>
      </c>
      <c r="D29" s="63">
        <f t="shared" si="0"/>
        <v>60.782200773886849</v>
      </c>
    </row>
    <row r="30" spans="1:4" ht="15.75" customHeight="1" x14ac:dyDescent="0.25">
      <c r="A30" s="5" t="s">
        <v>29</v>
      </c>
      <c r="B30" s="32">
        <v>255917.47</v>
      </c>
      <c r="C30" s="32">
        <v>34959.46</v>
      </c>
      <c r="D30" s="63">
        <f t="shared" si="0"/>
        <v>13.660442954519675</v>
      </c>
    </row>
    <row r="31" spans="1:4" ht="15.75" customHeight="1" x14ac:dyDescent="0.25">
      <c r="A31" s="5" t="s">
        <v>30</v>
      </c>
      <c r="B31" s="32">
        <v>157317.57</v>
      </c>
      <c r="C31" s="32">
        <v>138396.56</v>
      </c>
      <c r="D31" s="63">
        <f t="shared" si="0"/>
        <v>87.972729301628533</v>
      </c>
    </row>
    <row r="32" spans="1:4" ht="15.75" customHeight="1" x14ac:dyDescent="0.25">
      <c r="A32" s="5" t="s">
        <v>31</v>
      </c>
      <c r="B32" s="32">
        <v>157317.57</v>
      </c>
      <c r="C32" s="32">
        <v>17479.73</v>
      </c>
      <c r="D32" s="63">
        <f t="shared" si="0"/>
        <v>11.111111111111111</v>
      </c>
    </row>
    <row r="33" spans="1:4" ht="15.75" customHeight="1" x14ac:dyDescent="0.25">
      <c r="A33" s="5" t="s">
        <v>32</v>
      </c>
      <c r="B33" s="32">
        <v>238437.74</v>
      </c>
      <c r="C33" s="32">
        <v>220958.01</v>
      </c>
      <c r="D33" s="63">
        <f t="shared" si="0"/>
        <v>92.669059017251215</v>
      </c>
    </row>
    <row r="34" spans="1:4" ht="15.75" customHeight="1" x14ac:dyDescent="0.25">
      <c r="A34" s="5" t="s">
        <v>33</v>
      </c>
      <c r="B34" s="32">
        <v>157317.57</v>
      </c>
      <c r="C34" s="32">
        <v>137675.92000000001</v>
      </c>
      <c r="D34" s="63">
        <f t="shared" si="0"/>
        <v>87.514649507998371</v>
      </c>
    </row>
    <row r="35" spans="1:4" ht="15.75" customHeight="1" x14ac:dyDescent="0.25">
      <c r="A35" s="5" t="s">
        <v>34</v>
      </c>
      <c r="B35" s="32">
        <v>157317.57</v>
      </c>
      <c r="C35" s="32">
        <v>69918.92</v>
      </c>
      <c r="D35" s="63">
        <f t="shared" si="0"/>
        <v>44.444444444444443</v>
      </c>
    </row>
    <row r="36" spans="1:4" ht="15.75" customHeight="1" x14ac:dyDescent="0.25">
      <c r="A36" s="5" t="s">
        <v>35</v>
      </c>
      <c r="B36" s="32">
        <v>139837.84</v>
      </c>
      <c r="C36" s="32">
        <v>34959.46</v>
      </c>
      <c r="D36" s="63">
        <f t="shared" si="0"/>
        <v>25</v>
      </c>
    </row>
    <row r="37" spans="1:4" ht="15.75" customHeight="1" x14ac:dyDescent="0.25">
      <c r="A37" s="26" t="s">
        <v>37</v>
      </c>
      <c r="B37" s="33">
        <f>SUM(B4:B13,B14:B36)</f>
        <v>9991600.0000000037</v>
      </c>
      <c r="C37" s="33">
        <f>SUM(C4:C13,C14:C36)</f>
        <v>5359709.3899999997</v>
      </c>
      <c r="D37" s="64">
        <f t="shared" si="0"/>
        <v>53.642153308779349</v>
      </c>
    </row>
    <row r="38" spans="1:4" ht="18.75" customHeight="1" x14ac:dyDescent="0.25"/>
  </sheetData>
  <mergeCells count="1">
    <mergeCell ref="A1:D1"/>
  </mergeCells>
  <pageMargins left="0.62" right="0.23622047244094491" top="0.26" bottom="0.35433070866141736" header="0.17" footer="0.31496062992125984"/>
  <pageSetup paperSize="9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6" zoomScaleNormal="100" zoomScaleSheetLayoutView="100" workbookViewId="0">
      <selection activeCell="A39" sqref="A39:XFD43"/>
    </sheetView>
  </sheetViews>
  <sheetFormatPr defaultColWidth="20.6640625" defaultRowHeight="15" x14ac:dyDescent="0.25"/>
  <cols>
    <col min="1" max="1" width="36" style="7" customWidth="1"/>
    <col min="2" max="4" width="17.88671875" style="7" customWidth="1"/>
    <col min="5" max="16384" width="20.6640625" style="7"/>
  </cols>
  <sheetData>
    <row r="1" spans="1:4" ht="97.2" customHeight="1" x14ac:dyDescent="0.25">
      <c r="A1" s="68" t="s">
        <v>63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5"/>
      <c r="D2" s="38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8" t="s">
        <v>3</v>
      </c>
      <c r="B4" s="9">
        <v>652116</v>
      </c>
      <c r="C4" s="9">
        <v>652116</v>
      </c>
      <c r="D4" s="57">
        <f>C4/B4*100</f>
        <v>100</v>
      </c>
    </row>
    <row r="5" spans="1:4" ht="15.75" customHeight="1" x14ac:dyDescent="0.25">
      <c r="A5" s="8" t="s">
        <v>4</v>
      </c>
      <c r="B5" s="9">
        <v>326058</v>
      </c>
      <c r="C5" s="9">
        <v>326058</v>
      </c>
      <c r="D5" s="57">
        <f t="shared" ref="D5:D37" si="0">C5/B5*100</f>
        <v>100</v>
      </c>
    </row>
    <row r="6" spans="1:4" ht="15.75" customHeight="1" x14ac:dyDescent="0.25">
      <c r="A6" s="8" t="s">
        <v>5</v>
      </c>
      <c r="B6" s="9">
        <f>244544+81514.5</f>
        <v>326058.5</v>
      </c>
      <c r="C6" s="9">
        <f>244544+81514.5</f>
        <v>326058.5</v>
      </c>
      <c r="D6" s="57">
        <f t="shared" si="0"/>
        <v>100</v>
      </c>
    </row>
    <row r="7" spans="1:4" ht="15.75" customHeight="1" x14ac:dyDescent="0.25">
      <c r="A7" s="8" t="s">
        <v>6</v>
      </c>
      <c r="B7" s="9">
        <v>163029</v>
      </c>
      <c r="C7" s="9">
        <v>163029</v>
      </c>
      <c r="D7" s="57">
        <f t="shared" si="0"/>
        <v>100</v>
      </c>
    </row>
    <row r="8" spans="1:4" ht="15.75" customHeight="1" x14ac:dyDescent="0.25">
      <c r="A8" s="8" t="s">
        <v>7</v>
      </c>
      <c r="B8" s="9">
        <v>163029</v>
      </c>
      <c r="C8" s="9">
        <v>163029</v>
      </c>
      <c r="D8" s="57">
        <f t="shared" si="0"/>
        <v>100</v>
      </c>
    </row>
    <row r="9" spans="1:4" ht="15.75" customHeight="1" x14ac:dyDescent="0.25">
      <c r="A9" s="8" t="s">
        <v>8</v>
      </c>
      <c r="B9" s="9">
        <v>163029</v>
      </c>
      <c r="C9" s="9">
        <v>163029</v>
      </c>
      <c r="D9" s="57">
        <f t="shared" si="0"/>
        <v>100</v>
      </c>
    </row>
    <row r="10" spans="1:4" ht="15.75" customHeight="1" x14ac:dyDescent="0.25">
      <c r="A10" s="8" t="s">
        <v>9</v>
      </c>
      <c r="B10" s="9">
        <v>163029</v>
      </c>
      <c r="C10" s="9">
        <v>163029</v>
      </c>
      <c r="D10" s="57">
        <f t="shared" si="0"/>
        <v>100</v>
      </c>
    </row>
    <row r="11" spans="1:4" ht="15.75" customHeight="1" x14ac:dyDescent="0.25">
      <c r="A11" s="8" t="s">
        <v>10</v>
      </c>
      <c r="B11" s="9">
        <v>326058</v>
      </c>
      <c r="C11" s="9">
        <v>326058</v>
      </c>
      <c r="D11" s="57">
        <f t="shared" si="0"/>
        <v>100</v>
      </c>
    </row>
    <row r="12" spans="1:4" ht="15.75" customHeight="1" x14ac:dyDescent="0.25">
      <c r="A12" s="8" t="s">
        <v>11</v>
      </c>
      <c r="B12" s="9">
        <v>163029</v>
      </c>
      <c r="C12" s="9">
        <v>163029</v>
      </c>
      <c r="D12" s="57">
        <f t="shared" si="0"/>
        <v>100</v>
      </c>
    </row>
    <row r="13" spans="1:4" ht="15.75" customHeight="1" x14ac:dyDescent="0.25">
      <c r="A13" s="8" t="s">
        <v>12</v>
      </c>
      <c r="B13" s="9">
        <v>163029</v>
      </c>
      <c r="C13" s="9">
        <v>163029</v>
      </c>
      <c r="D13" s="57">
        <f t="shared" si="0"/>
        <v>100</v>
      </c>
    </row>
    <row r="14" spans="1:4" ht="15.75" customHeight="1" x14ac:dyDescent="0.25">
      <c r="A14" s="8" t="s">
        <v>13</v>
      </c>
      <c r="B14" s="9">
        <v>163029</v>
      </c>
      <c r="C14" s="9">
        <v>163029</v>
      </c>
      <c r="D14" s="57">
        <f t="shared" si="0"/>
        <v>100</v>
      </c>
    </row>
    <row r="15" spans="1:4" ht="15.75" customHeight="1" x14ac:dyDescent="0.25">
      <c r="A15" s="8" t="s">
        <v>14</v>
      </c>
      <c r="B15" s="9">
        <v>326058</v>
      </c>
      <c r="C15" s="9">
        <v>326058</v>
      </c>
      <c r="D15" s="57">
        <f t="shared" si="0"/>
        <v>100</v>
      </c>
    </row>
    <row r="16" spans="1:4" ht="15.75" customHeight="1" x14ac:dyDescent="0.25">
      <c r="A16" s="8" t="s">
        <v>15</v>
      </c>
      <c r="B16" s="9">
        <v>163029</v>
      </c>
      <c r="C16" s="9">
        <v>163029</v>
      </c>
      <c r="D16" s="57">
        <f t="shared" si="0"/>
        <v>100</v>
      </c>
    </row>
    <row r="17" spans="1:4" ht="15.75" customHeight="1" x14ac:dyDescent="0.25">
      <c r="A17" s="8" t="s">
        <v>16</v>
      </c>
      <c r="B17" s="9">
        <v>244544</v>
      </c>
      <c r="C17" s="9">
        <v>244544</v>
      </c>
      <c r="D17" s="57">
        <f t="shared" si="0"/>
        <v>100</v>
      </c>
    </row>
    <row r="18" spans="1:4" ht="15.75" customHeight="1" x14ac:dyDescent="0.25">
      <c r="A18" s="8" t="s">
        <v>17</v>
      </c>
      <c r="B18" s="9">
        <v>163029</v>
      </c>
      <c r="C18" s="9">
        <v>163029</v>
      </c>
      <c r="D18" s="57">
        <f t="shared" si="0"/>
        <v>100</v>
      </c>
    </row>
    <row r="19" spans="1:4" ht="15.75" customHeight="1" x14ac:dyDescent="0.25">
      <c r="A19" s="8" t="s">
        <v>18</v>
      </c>
      <c r="B19" s="9">
        <v>244544</v>
      </c>
      <c r="C19" s="9">
        <v>244544</v>
      </c>
      <c r="D19" s="57">
        <f t="shared" si="0"/>
        <v>100</v>
      </c>
    </row>
    <row r="20" spans="1:4" ht="15.75" customHeight="1" x14ac:dyDescent="0.25">
      <c r="A20" s="8" t="s">
        <v>19</v>
      </c>
      <c r="B20" s="9">
        <v>163029</v>
      </c>
      <c r="C20" s="9">
        <v>163029</v>
      </c>
      <c r="D20" s="57">
        <f t="shared" si="0"/>
        <v>100</v>
      </c>
    </row>
    <row r="21" spans="1:4" ht="15.75" customHeight="1" x14ac:dyDescent="0.25">
      <c r="A21" s="8" t="s">
        <v>20</v>
      </c>
      <c r="B21" s="9">
        <v>163029</v>
      </c>
      <c r="C21" s="9">
        <v>163029</v>
      </c>
      <c r="D21" s="57">
        <f t="shared" si="0"/>
        <v>100</v>
      </c>
    </row>
    <row r="22" spans="1:4" ht="15.75" customHeight="1" x14ac:dyDescent="0.25">
      <c r="A22" s="8" t="s">
        <v>21</v>
      </c>
      <c r="B22" s="9">
        <v>163029</v>
      </c>
      <c r="C22" s="9">
        <v>163029</v>
      </c>
      <c r="D22" s="57">
        <f t="shared" si="0"/>
        <v>100</v>
      </c>
    </row>
    <row r="23" spans="1:4" ht="15.75" customHeight="1" x14ac:dyDescent="0.25">
      <c r="A23" s="8" t="s">
        <v>22</v>
      </c>
      <c r="B23" s="9">
        <v>163029</v>
      </c>
      <c r="C23" s="9">
        <v>163029</v>
      </c>
      <c r="D23" s="57">
        <f t="shared" si="0"/>
        <v>100</v>
      </c>
    </row>
    <row r="24" spans="1:4" ht="15.75" customHeight="1" x14ac:dyDescent="0.25">
      <c r="A24" s="8" t="s">
        <v>23</v>
      </c>
      <c r="B24" s="9">
        <v>163029</v>
      </c>
      <c r="C24" s="9">
        <v>163029</v>
      </c>
      <c r="D24" s="57">
        <f t="shared" si="0"/>
        <v>100</v>
      </c>
    </row>
    <row r="25" spans="1:4" ht="15.75" customHeight="1" x14ac:dyDescent="0.25">
      <c r="A25" s="8" t="s">
        <v>24</v>
      </c>
      <c r="B25" s="9">
        <v>163029</v>
      </c>
      <c r="C25" s="9">
        <v>163029</v>
      </c>
      <c r="D25" s="57">
        <f t="shared" si="0"/>
        <v>100</v>
      </c>
    </row>
    <row r="26" spans="1:4" ht="15.75" customHeight="1" x14ac:dyDescent="0.25">
      <c r="A26" s="8" t="s">
        <v>25</v>
      </c>
      <c r="B26" s="9">
        <v>163029</v>
      </c>
      <c r="C26" s="9">
        <v>163029</v>
      </c>
      <c r="D26" s="57">
        <f t="shared" si="0"/>
        <v>100</v>
      </c>
    </row>
    <row r="27" spans="1:4" ht="15.75" customHeight="1" x14ac:dyDescent="0.25">
      <c r="A27" s="8" t="s">
        <v>26</v>
      </c>
      <c r="B27" s="9">
        <f>163029-81514.5</f>
        <v>81514.5</v>
      </c>
      <c r="C27" s="9">
        <f>163029-81514.5</f>
        <v>81514.5</v>
      </c>
      <c r="D27" s="57">
        <f t="shared" si="0"/>
        <v>100</v>
      </c>
    </row>
    <row r="28" spans="1:4" ht="15.75" customHeight="1" x14ac:dyDescent="0.25">
      <c r="A28" s="8" t="s">
        <v>27</v>
      </c>
      <c r="B28" s="9">
        <v>163029</v>
      </c>
      <c r="C28" s="9">
        <v>163029</v>
      </c>
      <c r="D28" s="57">
        <f t="shared" si="0"/>
        <v>100</v>
      </c>
    </row>
    <row r="29" spans="1:4" ht="15.75" customHeight="1" x14ac:dyDescent="0.25">
      <c r="A29" s="8" t="s">
        <v>28</v>
      </c>
      <c r="B29" s="9">
        <v>244544</v>
      </c>
      <c r="C29" s="9">
        <v>244544</v>
      </c>
      <c r="D29" s="57">
        <f t="shared" si="0"/>
        <v>100</v>
      </c>
    </row>
    <row r="30" spans="1:4" ht="15.75" customHeight="1" x14ac:dyDescent="0.25">
      <c r="A30" s="8" t="s">
        <v>29</v>
      </c>
      <c r="B30" s="9">
        <v>163029</v>
      </c>
      <c r="C30" s="9">
        <v>163029</v>
      </c>
      <c r="D30" s="57">
        <f t="shared" si="0"/>
        <v>100</v>
      </c>
    </row>
    <row r="31" spans="1:4" ht="15.75" customHeight="1" x14ac:dyDescent="0.25">
      <c r="A31" s="8" t="s">
        <v>30</v>
      </c>
      <c r="B31" s="9">
        <v>163029</v>
      </c>
      <c r="C31" s="9">
        <v>163029</v>
      </c>
      <c r="D31" s="57">
        <f t="shared" si="0"/>
        <v>100</v>
      </c>
    </row>
    <row r="32" spans="1:4" ht="15.75" customHeight="1" x14ac:dyDescent="0.25">
      <c r="A32" s="8" t="s">
        <v>31</v>
      </c>
      <c r="B32" s="9">
        <v>163029</v>
      </c>
      <c r="C32" s="9">
        <v>163029</v>
      </c>
      <c r="D32" s="57">
        <f t="shared" si="0"/>
        <v>100</v>
      </c>
    </row>
    <row r="33" spans="1:4" ht="15.75" customHeight="1" x14ac:dyDescent="0.25">
      <c r="A33" s="8" t="s">
        <v>32</v>
      </c>
      <c r="B33" s="9">
        <v>163029</v>
      </c>
      <c r="C33" s="9">
        <v>163029</v>
      </c>
      <c r="D33" s="57">
        <f t="shared" si="0"/>
        <v>100</v>
      </c>
    </row>
    <row r="34" spans="1:4" ht="15.75" customHeight="1" x14ac:dyDescent="0.25">
      <c r="A34" s="8" t="s">
        <v>33</v>
      </c>
      <c r="B34" s="9">
        <v>163029</v>
      </c>
      <c r="C34" s="9">
        <v>163029</v>
      </c>
      <c r="D34" s="57">
        <f t="shared" si="0"/>
        <v>100</v>
      </c>
    </row>
    <row r="35" spans="1:4" ht="15.75" customHeight="1" x14ac:dyDescent="0.25">
      <c r="A35" s="8" t="s">
        <v>34</v>
      </c>
      <c r="B35" s="9">
        <v>244544</v>
      </c>
      <c r="C35" s="9">
        <v>244544</v>
      </c>
      <c r="D35" s="57">
        <f t="shared" si="0"/>
        <v>100</v>
      </c>
    </row>
    <row r="36" spans="1:4" ht="15.75" customHeight="1" x14ac:dyDescent="0.25">
      <c r="A36" s="8" t="s">
        <v>35</v>
      </c>
      <c r="B36" s="9">
        <v>244544</v>
      </c>
      <c r="C36" s="9">
        <v>244544</v>
      </c>
      <c r="D36" s="57">
        <f t="shared" si="0"/>
        <v>100</v>
      </c>
    </row>
    <row r="37" spans="1:4" ht="15.75" customHeight="1" x14ac:dyDescent="0.25">
      <c r="A37" s="15" t="s">
        <v>37</v>
      </c>
      <c r="B37" s="19">
        <f>SUM(B4:B36)</f>
        <v>6847221</v>
      </c>
      <c r="C37" s="19">
        <f>SUM(C4:C36)</f>
        <v>6847221</v>
      </c>
      <c r="D37" s="58">
        <f t="shared" si="0"/>
        <v>100</v>
      </c>
    </row>
    <row r="38" spans="1:4" ht="18.75" customHeight="1" x14ac:dyDescent="0.25">
      <c r="B38" s="18"/>
      <c r="C38" s="18"/>
      <c r="D38" s="18"/>
    </row>
  </sheetData>
  <mergeCells count="1">
    <mergeCell ref="A1:D1"/>
  </mergeCells>
  <pageMargins left="0.57999999999999996" right="0.23622047244094491" top="0.34" bottom="0.35433070866141736" header="0.19" footer="0.31496062992125984"/>
  <pageSetup paperSize="9" fitToWidth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5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7.21875" style="2" customWidth="1"/>
    <col min="2" max="4" width="17.88671875" style="2" customWidth="1"/>
    <col min="5" max="16384" width="9.109375" style="2"/>
  </cols>
  <sheetData>
    <row r="1" spans="1:4" ht="97.8" customHeight="1" x14ac:dyDescent="0.25">
      <c r="A1" s="68" t="s">
        <v>64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4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164280</v>
      </c>
      <c r="C4" s="6">
        <v>56402.5</v>
      </c>
      <c r="D4" s="49">
        <f>C4/B4*100</f>
        <v>34.333150718285857</v>
      </c>
    </row>
    <row r="5" spans="1:4" ht="15.75" customHeight="1" x14ac:dyDescent="0.25">
      <c r="A5" s="5" t="s">
        <v>4</v>
      </c>
      <c r="B5" s="6">
        <v>19240</v>
      </c>
      <c r="C5" s="6">
        <v>0</v>
      </c>
      <c r="D5" s="49">
        <f t="shared" ref="D5:D37" si="0">C5/B5*100</f>
        <v>0</v>
      </c>
    </row>
    <row r="6" spans="1:4" ht="15.75" customHeight="1" x14ac:dyDescent="0.25">
      <c r="A6" s="5" t="s">
        <v>5</v>
      </c>
      <c r="B6" s="6">
        <f>14600+5980</f>
        <v>20580</v>
      </c>
      <c r="C6" s="6">
        <v>14600</v>
      </c>
      <c r="D6" s="49">
        <f t="shared" si="0"/>
        <v>70.942662779397466</v>
      </c>
    </row>
    <row r="7" spans="1:4" ht="15.75" customHeight="1" x14ac:dyDescent="0.25">
      <c r="A7" s="5" t="s">
        <v>6</v>
      </c>
      <c r="B7" s="6">
        <v>5980</v>
      </c>
      <c r="C7" s="6">
        <v>5980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4074</v>
      </c>
      <c r="C8" s="6">
        <v>4074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0</v>
      </c>
      <c r="C9" s="6">
        <v>0</v>
      </c>
      <c r="D9" s="49"/>
    </row>
    <row r="10" spans="1:4" ht="15.75" customHeight="1" x14ac:dyDescent="0.25">
      <c r="A10" s="5" t="s">
        <v>9</v>
      </c>
      <c r="B10" s="6">
        <v>5980</v>
      </c>
      <c r="C10" s="6">
        <v>5980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16600</v>
      </c>
      <c r="C11" s="6">
        <v>16600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5980</v>
      </c>
      <c r="C12" s="6">
        <v>5980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5980</v>
      </c>
      <c r="C13" s="6">
        <v>5980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5980</v>
      </c>
      <c r="C14" s="6">
        <v>5980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16600</v>
      </c>
      <c r="C15" s="6">
        <v>0</v>
      </c>
      <c r="D15" s="49">
        <f t="shared" si="0"/>
        <v>0</v>
      </c>
    </row>
    <row r="16" spans="1:4" ht="15.75" customHeight="1" x14ac:dyDescent="0.25">
      <c r="A16" s="5" t="s">
        <v>15</v>
      </c>
      <c r="B16" s="6">
        <v>4980</v>
      </c>
      <c r="C16" s="6">
        <v>4980</v>
      </c>
      <c r="D16" s="49">
        <f t="shared" si="0"/>
        <v>100</v>
      </c>
    </row>
    <row r="17" spans="1:4" ht="15.75" customHeight="1" x14ac:dyDescent="0.25">
      <c r="A17" s="5" t="s">
        <v>16</v>
      </c>
      <c r="B17" s="6">
        <v>5980</v>
      </c>
      <c r="C17" s="6">
        <v>5980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5980</v>
      </c>
      <c r="C18" s="6">
        <v>0</v>
      </c>
      <c r="D18" s="49">
        <f t="shared" si="0"/>
        <v>0</v>
      </c>
    </row>
    <row r="19" spans="1:4" ht="15.75" customHeight="1" x14ac:dyDescent="0.25">
      <c r="A19" s="5" t="s">
        <v>18</v>
      </c>
      <c r="B19" s="6">
        <v>5980</v>
      </c>
      <c r="C19" s="6">
        <v>0</v>
      </c>
      <c r="D19" s="49">
        <f t="shared" si="0"/>
        <v>0</v>
      </c>
    </row>
    <row r="20" spans="1:4" ht="15.75" customHeight="1" x14ac:dyDescent="0.25">
      <c r="A20" s="5" t="s">
        <v>19</v>
      </c>
      <c r="B20" s="6">
        <v>5980</v>
      </c>
      <c r="C20" s="6">
        <v>5980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9960</v>
      </c>
      <c r="C21" s="6">
        <v>9960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5980</v>
      </c>
      <c r="C22" s="6">
        <v>0</v>
      </c>
      <c r="D22" s="49">
        <f t="shared" si="0"/>
        <v>0</v>
      </c>
    </row>
    <row r="23" spans="1:4" ht="15.75" customHeight="1" x14ac:dyDescent="0.25">
      <c r="A23" s="5" t="s">
        <v>22</v>
      </c>
      <c r="B23" s="6">
        <v>5980</v>
      </c>
      <c r="C23" s="6">
        <v>5980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5980</v>
      </c>
      <c r="C24" s="6">
        <v>5980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5980</v>
      </c>
      <c r="C25" s="6">
        <v>5980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9960</v>
      </c>
      <c r="C26" s="6">
        <v>2601.5</v>
      </c>
      <c r="D26" s="49">
        <f t="shared" si="0"/>
        <v>26.119477911646587</v>
      </c>
    </row>
    <row r="27" spans="1:4" ht="15.75" customHeight="1" x14ac:dyDescent="0.25">
      <c r="A27" s="5" t="s">
        <v>26</v>
      </c>
      <c r="B27" s="6">
        <v>0</v>
      </c>
      <c r="C27" s="6">
        <v>0</v>
      </c>
      <c r="D27" s="49"/>
    </row>
    <row r="28" spans="1:4" ht="15.75" customHeight="1" x14ac:dyDescent="0.25">
      <c r="A28" s="5" t="s">
        <v>27</v>
      </c>
      <c r="B28" s="6">
        <v>9960</v>
      </c>
      <c r="C28" s="6">
        <v>9960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9960</v>
      </c>
      <c r="C29" s="6">
        <v>0</v>
      </c>
      <c r="D29" s="49">
        <f t="shared" si="0"/>
        <v>0</v>
      </c>
    </row>
    <row r="30" spans="1:4" ht="15.75" customHeight="1" x14ac:dyDescent="0.25">
      <c r="A30" s="5" t="s">
        <v>29</v>
      </c>
      <c r="B30" s="6">
        <v>5980</v>
      </c>
      <c r="C30" s="6">
        <v>5980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5980</v>
      </c>
      <c r="C31" s="6">
        <v>5980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9960</v>
      </c>
      <c r="C32" s="6">
        <v>0</v>
      </c>
      <c r="D32" s="49">
        <f t="shared" si="0"/>
        <v>0</v>
      </c>
    </row>
    <row r="33" spans="1:4" ht="15.75" customHeight="1" x14ac:dyDescent="0.25">
      <c r="A33" s="5" t="s">
        <v>32</v>
      </c>
      <c r="B33" s="6">
        <v>5980</v>
      </c>
      <c r="C33" s="6">
        <v>5980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9960</v>
      </c>
      <c r="C34" s="6">
        <v>9960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9960</v>
      </c>
      <c r="C35" s="6">
        <v>7426</v>
      </c>
      <c r="D35" s="49">
        <f t="shared" si="0"/>
        <v>74.558232931726906</v>
      </c>
    </row>
    <row r="36" spans="1:4" ht="15.75" customHeight="1" x14ac:dyDescent="0.25">
      <c r="A36" s="5" t="s">
        <v>35</v>
      </c>
      <c r="B36" s="6">
        <v>12146</v>
      </c>
      <c r="C36" s="6">
        <v>12146</v>
      </c>
      <c r="D36" s="49">
        <f t="shared" si="0"/>
        <v>100</v>
      </c>
    </row>
    <row r="37" spans="1:4" ht="15.75" customHeight="1" x14ac:dyDescent="0.25">
      <c r="A37" s="15" t="s">
        <v>37</v>
      </c>
      <c r="B37" s="16">
        <f>SUM(B4:B36)</f>
        <v>423900</v>
      </c>
      <c r="C37" s="16">
        <f>SUM(C4:C36)</f>
        <v>226450</v>
      </c>
      <c r="D37" s="50">
        <f t="shared" si="0"/>
        <v>53.420618070299597</v>
      </c>
    </row>
    <row r="38" spans="1:4" ht="18.75" customHeight="1" x14ac:dyDescent="0.25"/>
  </sheetData>
  <mergeCells count="1">
    <mergeCell ref="A1:D1"/>
  </mergeCells>
  <pageMargins left="0.61" right="0.23622047244094491" top="0.28999999999999998" bottom="0.35433070866141736" header="0.17" footer="0.31496062992125984"/>
  <pageSetup paperSize="9" fitToWidth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7" zoomScaleNormal="70" zoomScaleSheetLayoutView="100" workbookViewId="0">
      <selection activeCell="A39" sqref="A39:XFD43"/>
    </sheetView>
  </sheetViews>
  <sheetFormatPr defaultColWidth="9.109375" defaultRowHeight="15" x14ac:dyDescent="0.25"/>
  <cols>
    <col min="1" max="1" width="36" style="22" customWidth="1"/>
    <col min="2" max="4" width="17.88671875" style="22" customWidth="1"/>
    <col min="5" max="16384" width="9.109375" style="22"/>
  </cols>
  <sheetData>
    <row r="1" spans="1:4" ht="96" customHeight="1" x14ac:dyDescent="0.25">
      <c r="A1" s="68" t="s">
        <v>70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6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7329154.8899999997</v>
      </c>
      <c r="C4" s="6">
        <v>7329154.8899999997</v>
      </c>
      <c r="D4" s="49">
        <f>C4/B4*100</f>
        <v>100</v>
      </c>
    </row>
    <row r="5" spans="1:4" ht="15.75" customHeight="1" x14ac:dyDescent="0.25">
      <c r="A5" s="5" t="s">
        <v>4</v>
      </c>
      <c r="B5" s="6">
        <v>533520</v>
      </c>
      <c r="C5" s="6">
        <v>533520</v>
      </c>
      <c r="D5" s="49">
        <f t="shared" ref="D5:D37" si="0">C5/B5*100</f>
        <v>100</v>
      </c>
    </row>
    <row r="6" spans="1:4" ht="15.75" customHeight="1" x14ac:dyDescent="0.25">
      <c r="A6" s="5" t="s">
        <v>5</v>
      </c>
      <c r="B6" s="6">
        <v>570960</v>
      </c>
      <c r="C6" s="6">
        <v>570960</v>
      </c>
      <c r="D6" s="49">
        <f t="shared" si="0"/>
        <v>100</v>
      </c>
    </row>
    <row r="7" spans="1:4" ht="15.75" customHeight="1" x14ac:dyDescent="0.25">
      <c r="A7" s="5" t="s">
        <v>6</v>
      </c>
      <c r="B7" s="6">
        <v>514829.7</v>
      </c>
      <c r="C7" s="6">
        <v>514829.7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720720</v>
      </c>
      <c r="C8" s="6">
        <v>720720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280800</v>
      </c>
      <c r="C9" s="6">
        <v>280800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444625.65</v>
      </c>
      <c r="C10" s="6">
        <v>444625.65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1310400</v>
      </c>
      <c r="C11" s="6">
        <v>1310400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583128.17000000004</v>
      </c>
      <c r="C12" s="6">
        <v>583128.17000000004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336960</v>
      </c>
      <c r="C13" s="6">
        <v>336960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608400</v>
      </c>
      <c r="C14" s="6">
        <v>608400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1965600</v>
      </c>
      <c r="C15" s="6">
        <v>1965600</v>
      </c>
      <c r="D15" s="49">
        <f t="shared" si="0"/>
        <v>100</v>
      </c>
    </row>
    <row r="16" spans="1:4" ht="15.75" customHeight="1" x14ac:dyDescent="0.25">
      <c r="A16" s="5" t="s">
        <v>15</v>
      </c>
      <c r="B16" s="6">
        <v>187200</v>
      </c>
      <c r="C16" s="6">
        <v>187200</v>
      </c>
      <c r="D16" s="49">
        <f t="shared" si="0"/>
        <v>100</v>
      </c>
    </row>
    <row r="17" spans="1:4" ht="15.75" customHeight="1" x14ac:dyDescent="0.25">
      <c r="A17" s="5" t="s">
        <v>16</v>
      </c>
      <c r="B17" s="6">
        <v>1060696.03</v>
      </c>
      <c r="C17" s="6">
        <v>1060696.03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346320</v>
      </c>
      <c r="C18" s="6">
        <v>346320</v>
      </c>
      <c r="D18" s="49">
        <f t="shared" si="0"/>
        <v>100</v>
      </c>
    </row>
    <row r="19" spans="1:4" ht="15.75" customHeight="1" x14ac:dyDescent="0.25">
      <c r="A19" s="5" t="s">
        <v>18</v>
      </c>
      <c r="B19" s="6">
        <v>936000</v>
      </c>
      <c r="C19" s="6">
        <v>936000</v>
      </c>
      <c r="D19" s="49">
        <f t="shared" si="0"/>
        <v>100</v>
      </c>
    </row>
    <row r="20" spans="1:4" ht="15.75" customHeight="1" x14ac:dyDescent="0.25">
      <c r="A20" s="5" t="s">
        <v>19</v>
      </c>
      <c r="B20" s="6">
        <v>299520</v>
      </c>
      <c r="C20" s="6">
        <v>299520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608400</v>
      </c>
      <c r="C21" s="6">
        <v>608400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393120</v>
      </c>
      <c r="C22" s="6">
        <v>393120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305679.56</v>
      </c>
      <c r="C23" s="6">
        <v>305679.56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406890.77</v>
      </c>
      <c r="C24" s="6">
        <v>406890.77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427139.4</v>
      </c>
      <c r="C25" s="6">
        <v>427139.4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614293.77</v>
      </c>
      <c r="C26" s="6">
        <v>614293.77</v>
      </c>
      <c r="D26" s="49">
        <f t="shared" si="0"/>
        <v>100</v>
      </c>
    </row>
    <row r="27" spans="1:4" ht="15.75" customHeight="1" x14ac:dyDescent="0.25">
      <c r="A27" s="5" t="s">
        <v>26</v>
      </c>
      <c r="B27" s="6">
        <v>145601.31</v>
      </c>
      <c r="C27" s="6">
        <v>145601.31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315851.74</v>
      </c>
      <c r="C28" s="6">
        <v>315851.74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681408</v>
      </c>
      <c r="C29" s="6">
        <v>681408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234000</v>
      </c>
      <c r="C30" s="6">
        <v>234000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313560.01</v>
      </c>
      <c r="C31" s="6">
        <v>313560.01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668329.98</v>
      </c>
      <c r="C32" s="6">
        <v>668329.98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374400</v>
      </c>
      <c r="C33" s="6">
        <v>374400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776880</v>
      </c>
      <c r="C34" s="6">
        <v>776880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677238.59</v>
      </c>
      <c r="C35" s="6">
        <v>677238.59</v>
      </c>
      <c r="D35" s="49">
        <f t="shared" si="0"/>
        <v>100</v>
      </c>
    </row>
    <row r="36" spans="1:4" ht="15.75" customHeight="1" x14ac:dyDescent="0.25">
      <c r="A36" s="5" t="s">
        <v>35</v>
      </c>
      <c r="B36" s="6">
        <v>836141.71</v>
      </c>
      <c r="C36" s="6">
        <v>836141.71</v>
      </c>
      <c r="D36" s="49">
        <f t="shared" si="0"/>
        <v>100</v>
      </c>
    </row>
    <row r="37" spans="1:4" ht="15.75" customHeight="1" x14ac:dyDescent="0.25">
      <c r="A37" s="15" t="s">
        <v>37</v>
      </c>
      <c r="B37" s="16">
        <f>SUM(B4:B9,B10:B36)</f>
        <v>25807769.279999994</v>
      </c>
      <c r="C37" s="16">
        <f>SUM(C4:C9,C10:C36)</f>
        <v>25807769.279999994</v>
      </c>
      <c r="D37" s="50">
        <f t="shared" si="0"/>
        <v>100</v>
      </c>
    </row>
    <row r="38" spans="1:4" ht="18.75" customHeight="1" x14ac:dyDescent="0.25">
      <c r="A38" s="2"/>
      <c r="B38" s="2"/>
      <c r="C38" s="23"/>
      <c r="D38" s="2"/>
    </row>
  </sheetData>
  <mergeCells count="1">
    <mergeCell ref="A1:D1"/>
  </mergeCells>
  <pageMargins left="0.64" right="0.23622047244094491" top="0.36" bottom="0.35433070866141736" header="0.17" footer="0.31496062992125984"/>
  <pageSetup paperSize="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19" zoomScaleNormal="100" zoomScaleSheetLayoutView="100" workbookViewId="0">
      <selection activeCell="A61" sqref="A61"/>
    </sheetView>
  </sheetViews>
  <sheetFormatPr defaultColWidth="9.109375" defaultRowHeight="15" x14ac:dyDescent="0.25"/>
  <cols>
    <col min="1" max="1" width="36" style="2" customWidth="1"/>
    <col min="2" max="4" width="17.88671875" style="2" customWidth="1"/>
    <col min="5" max="16384" width="9.109375" style="2"/>
  </cols>
  <sheetData>
    <row r="1" spans="1:4" ht="66.599999999999994" customHeight="1" x14ac:dyDescent="0.25">
      <c r="A1" s="66" t="s">
        <v>42</v>
      </c>
      <c r="B1" s="66"/>
      <c r="C1" s="66"/>
      <c r="D1" s="66"/>
    </row>
    <row r="2" spans="1:4" ht="17.25" customHeight="1" x14ac:dyDescent="0.25">
      <c r="A2" s="34" t="s">
        <v>0</v>
      </c>
      <c r="B2" s="37"/>
      <c r="C2" s="37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693392000</v>
      </c>
      <c r="C4" s="6">
        <v>693392000</v>
      </c>
      <c r="D4" s="49">
        <f>C4/B4*100</f>
        <v>100</v>
      </c>
    </row>
    <row r="5" spans="1:4" ht="15.75" customHeight="1" x14ac:dyDescent="0.25">
      <c r="A5" s="5" t="s">
        <v>4</v>
      </c>
      <c r="B5" s="6">
        <v>41152000</v>
      </c>
      <c r="C5" s="6">
        <v>41152000</v>
      </c>
      <c r="D5" s="49">
        <f t="shared" ref="D5:D37" si="0">C5/B5*100</f>
        <v>100</v>
      </c>
    </row>
    <row r="6" spans="1:4" ht="15.75" customHeight="1" x14ac:dyDescent="0.25">
      <c r="A6" s="5" t="s">
        <v>5</v>
      </c>
      <c r="B6" s="6">
        <v>40176000</v>
      </c>
      <c r="C6" s="6">
        <v>40176000</v>
      </c>
      <c r="D6" s="49">
        <f t="shared" si="0"/>
        <v>100</v>
      </c>
    </row>
    <row r="7" spans="1:4" ht="15.75" customHeight="1" x14ac:dyDescent="0.25">
      <c r="A7" s="5" t="s">
        <v>6</v>
      </c>
      <c r="B7" s="6">
        <v>32465000</v>
      </c>
      <c r="C7" s="6">
        <v>32465000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17698000</v>
      </c>
      <c r="C8" s="6">
        <v>17698000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30816000</v>
      </c>
      <c r="C9" s="6">
        <v>30816000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45022000</v>
      </c>
      <c r="C10" s="6">
        <v>45022000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32557000</v>
      </c>
      <c r="C11" s="6">
        <v>32557000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5782000</v>
      </c>
      <c r="C12" s="6">
        <v>5782000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34890000</v>
      </c>
      <c r="C13" s="6">
        <v>34890000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39399000</v>
      </c>
      <c r="C14" s="6">
        <v>39399000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110452000</v>
      </c>
      <c r="C15" s="6">
        <v>110452000</v>
      </c>
      <c r="D15" s="49">
        <f t="shared" si="0"/>
        <v>100</v>
      </c>
    </row>
    <row r="16" spans="1:4" ht="15.75" customHeight="1" x14ac:dyDescent="0.25">
      <c r="A16" s="5" t="s">
        <v>15</v>
      </c>
      <c r="B16" s="6">
        <v>20386000</v>
      </c>
      <c r="C16" s="6">
        <v>20386000</v>
      </c>
      <c r="D16" s="49">
        <f t="shared" si="0"/>
        <v>100</v>
      </c>
    </row>
    <row r="17" spans="1:4" ht="15.75" customHeight="1" x14ac:dyDescent="0.25">
      <c r="A17" s="5" t="s">
        <v>16</v>
      </c>
      <c r="B17" s="6">
        <v>42825000</v>
      </c>
      <c r="C17" s="6">
        <v>42825000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34882000</v>
      </c>
      <c r="C18" s="6">
        <v>34882000</v>
      </c>
      <c r="D18" s="49">
        <f t="shared" si="0"/>
        <v>100</v>
      </c>
    </row>
    <row r="19" spans="1:4" ht="15.75" customHeight="1" x14ac:dyDescent="0.25">
      <c r="A19" s="5" t="s">
        <v>18</v>
      </c>
      <c r="B19" s="6">
        <v>49717000</v>
      </c>
      <c r="C19" s="6">
        <v>49717000</v>
      </c>
      <c r="D19" s="49">
        <f t="shared" si="0"/>
        <v>100</v>
      </c>
    </row>
    <row r="20" spans="1:4" ht="15.75" customHeight="1" x14ac:dyDescent="0.25">
      <c r="A20" s="5" t="s">
        <v>19</v>
      </c>
      <c r="B20" s="6">
        <v>57449000</v>
      </c>
      <c r="C20" s="6">
        <v>57449000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50186000</v>
      </c>
      <c r="C21" s="6">
        <v>50186000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37279000</v>
      </c>
      <c r="C22" s="6">
        <v>37279000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41524000</v>
      </c>
      <c r="C23" s="6">
        <v>41524000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39476000</v>
      </c>
      <c r="C24" s="6">
        <v>39476000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51606000</v>
      </c>
      <c r="C25" s="6">
        <v>51606000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58729000</v>
      </c>
      <c r="C26" s="6">
        <v>58729000</v>
      </c>
      <c r="D26" s="49">
        <f t="shared" si="0"/>
        <v>100</v>
      </c>
    </row>
    <row r="27" spans="1:4" ht="15.75" customHeight="1" x14ac:dyDescent="0.25">
      <c r="A27" s="5" t="s">
        <v>26</v>
      </c>
      <c r="B27" s="25">
        <v>24505500</v>
      </c>
      <c r="C27" s="25">
        <v>24505500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43689000</v>
      </c>
      <c r="C28" s="6">
        <v>43689000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114166000</v>
      </c>
      <c r="C29" s="6">
        <v>114166000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12352000</v>
      </c>
      <c r="C30" s="6">
        <v>12352000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31489000</v>
      </c>
      <c r="C31" s="6">
        <v>31489000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6711000</v>
      </c>
      <c r="C32" s="6">
        <v>6711000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48926000</v>
      </c>
      <c r="C33" s="6">
        <v>48926000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46904000</v>
      </c>
      <c r="C34" s="6">
        <v>46904000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85789000</v>
      </c>
      <c r="C35" s="6">
        <v>85789000</v>
      </c>
      <c r="D35" s="49">
        <f t="shared" si="0"/>
        <v>100</v>
      </c>
    </row>
    <row r="36" spans="1:4" ht="15.6" x14ac:dyDescent="0.25">
      <c r="A36" s="5" t="s">
        <v>35</v>
      </c>
      <c r="B36" s="6">
        <v>53103000</v>
      </c>
      <c r="C36" s="6">
        <v>53103000</v>
      </c>
      <c r="D36" s="49">
        <f t="shared" si="0"/>
        <v>100</v>
      </c>
    </row>
    <row r="37" spans="1:4" ht="15.6" x14ac:dyDescent="0.25">
      <c r="A37" s="26" t="s">
        <v>37</v>
      </c>
      <c r="B37" s="16">
        <f>SUM(B4:B36)</f>
        <v>2075494500</v>
      </c>
      <c r="C37" s="16">
        <f>SUM(C4:C36)</f>
        <v>2075494500</v>
      </c>
      <c r="D37" s="50">
        <f t="shared" si="0"/>
        <v>100</v>
      </c>
    </row>
    <row r="38" spans="1:4" ht="18.75" customHeight="1" x14ac:dyDescent="0.25"/>
  </sheetData>
  <mergeCells count="1">
    <mergeCell ref="A1:D1"/>
  </mergeCells>
  <pageMargins left="0.62992125984251968" right="0.23622047244094491" top="0.51181102362204722" bottom="0.35433070866141736" header="0.23622047244094491" footer="0.31496062992125984"/>
  <pageSetup paperSize="9" fitToWidth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8" zoomScaleNormal="100" zoomScaleSheetLayoutView="100" workbookViewId="0">
      <selection activeCell="J31" sqref="J31"/>
    </sheetView>
  </sheetViews>
  <sheetFormatPr defaultColWidth="9.109375" defaultRowHeight="15" x14ac:dyDescent="0.25"/>
  <cols>
    <col min="1" max="1" width="36" style="7" customWidth="1"/>
    <col min="2" max="4" width="17.88671875" style="7" customWidth="1"/>
    <col min="5" max="16384" width="9.109375" style="7"/>
  </cols>
  <sheetData>
    <row r="1" spans="1:4" ht="82.2" customHeight="1" x14ac:dyDescent="0.25">
      <c r="A1" s="66" t="s">
        <v>71</v>
      </c>
      <c r="B1" s="66"/>
      <c r="C1" s="66"/>
      <c r="D1" s="66"/>
    </row>
    <row r="2" spans="1:4" ht="16.5" customHeight="1" x14ac:dyDescent="0.25">
      <c r="A2" s="1" t="s">
        <v>0</v>
      </c>
      <c r="B2" s="1"/>
      <c r="C2" s="31"/>
      <c r="D2" s="3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30">
        <v>0</v>
      </c>
      <c r="C4" s="30">
        <v>0</v>
      </c>
      <c r="D4" s="49">
        <v>0</v>
      </c>
    </row>
    <row r="5" spans="1:4" ht="15.75" customHeight="1" x14ac:dyDescent="0.25">
      <c r="A5" s="5" t="s">
        <v>4</v>
      </c>
      <c r="B5" s="30">
        <v>0</v>
      </c>
      <c r="C5" s="30">
        <v>0</v>
      </c>
      <c r="D5" s="49">
        <v>0</v>
      </c>
    </row>
    <row r="6" spans="1:4" ht="15.75" customHeight="1" x14ac:dyDescent="0.25">
      <c r="A6" s="5" t="s">
        <v>5</v>
      </c>
      <c r="B6" s="30">
        <v>1500000</v>
      </c>
      <c r="C6" s="30">
        <v>1500000</v>
      </c>
      <c r="D6" s="49">
        <f>C6/B6*100</f>
        <v>100</v>
      </c>
    </row>
    <row r="7" spans="1:4" ht="15.75" customHeight="1" x14ac:dyDescent="0.25">
      <c r="A7" s="5" t="s">
        <v>6</v>
      </c>
      <c r="B7" s="30">
        <v>1000000</v>
      </c>
      <c r="C7" s="30">
        <v>1000000</v>
      </c>
      <c r="D7" s="49">
        <f t="shared" ref="D7:D37" si="0">C7/B7*100</f>
        <v>100</v>
      </c>
    </row>
    <row r="8" spans="1:4" ht="15.75" customHeight="1" x14ac:dyDescent="0.25">
      <c r="A8" s="5" t="s">
        <v>7</v>
      </c>
      <c r="B8" s="30">
        <v>0</v>
      </c>
      <c r="C8" s="30">
        <v>0</v>
      </c>
      <c r="D8" s="49">
        <v>0</v>
      </c>
    </row>
    <row r="9" spans="1:4" ht="15.75" customHeight="1" x14ac:dyDescent="0.25">
      <c r="A9" s="5" t="s">
        <v>8</v>
      </c>
      <c r="B9" s="30">
        <v>600000</v>
      </c>
      <c r="C9" s="30">
        <v>600000</v>
      </c>
      <c r="D9" s="49">
        <f t="shared" si="0"/>
        <v>100</v>
      </c>
    </row>
    <row r="10" spans="1:4" ht="15.75" customHeight="1" x14ac:dyDescent="0.25">
      <c r="A10" s="5" t="s">
        <v>9</v>
      </c>
      <c r="B10" s="30">
        <v>1489348</v>
      </c>
      <c r="C10" s="30">
        <v>1489348</v>
      </c>
      <c r="D10" s="49">
        <f t="shared" si="0"/>
        <v>100</v>
      </c>
    </row>
    <row r="11" spans="1:4" ht="15.75" customHeight="1" x14ac:dyDescent="0.25">
      <c r="A11" s="5" t="s">
        <v>10</v>
      </c>
      <c r="B11" s="30">
        <v>0</v>
      </c>
      <c r="C11" s="30">
        <v>0</v>
      </c>
      <c r="D11" s="49">
        <v>0</v>
      </c>
    </row>
    <row r="12" spans="1:4" ht="15.75" customHeight="1" x14ac:dyDescent="0.25">
      <c r="A12" s="5" t="s">
        <v>11</v>
      </c>
      <c r="B12" s="30">
        <v>500000</v>
      </c>
      <c r="C12" s="30">
        <v>500000</v>
      </c>
      <c r="D12" s="49">
        <f t="shared" si="0"/>
        <v>100</v>
      </c>
    </row>
    <row r="13" spans="1:4" ht="15.75" customHeight="1" x14ac:dyDescent="0.25">
      <c r="A13" s="5" t="s">
        <v>12</v>
      </c>
      <c r="B13" s="30">
        <v>500000</v>
      </c>
      <c r="C13" s="30">
        <v>500000</v>
      </c>
      <c r="D13" s="49">
        <f t="shared" si="0"/>
        <v>100</v>
      </c>
    </row>
    <row r="14" spans="1:4" ht="15.75" customHeight="1" x14ac:dyDescent="0.25">
      <c r="A14" s="5" t="s">
        <v>13</v>
      </c>
      <c r="B14" s="30">
        <v>600000</v>
      </c>
      <c r="C14" s="30">
        <v>600000</v>
      </c>
      <c r="D14" s="49">
        <f t="shared" si="0"/>
        <v>100</v>
      </c>
    </row>
    <row r="15" spans="1:4" ht="15.75" customHeight="1" x14ac:dyDescent="0.25">
      <c r="A15" s="5" t="s">
        <v>14</v>
      </c>
      <c r="B15" s="30">
        <v>1800000</v>
      </c>
      <c r="C15" s="30">
        <v>1800000</v>
      </c>
      <c r="D15" s="49">
        <f t="shared" si="0"/>
        <v>100</v>
      </c>
    </row>
    <row r="16" spans="1:4" ht="15.75" customHeight="1" x14ac:dyDescent="0.25">
      <c r="A16" s="5" t="s">
        <v>15</v>
      </c>
      <c r="B16" s="30">
        <v>2000000</v>
      </c>
      <c r="C16" s="30">
        <v>2000000</v>
      </c>
      <c r="D16" s="49">
        <f t="shared" si="0"/>
        <v>100</v>
      </c>
    </row>
    <row r="17" spans="1:4" ht="15.75" customHeight="1" x14ac:dyDescent="0.25">
      <c r="A17" s="5" t="s">
        <v>16</v>
      </c>
      <c r="B17" s="30">
        <v>1500000</v>
      </c>
      <c r="C17" s="30">
        <v>1500000</v>
      </c>
      <c r="D17" s="49">
        <f t="shared" si="0"/>
        <v>100</v>
      </c>
    </row>
    <row r="18" spans="1:4" ht="15.75" customHeight="1" x14ac:dyDescent="0.25">
      <c r="A18" s="5" t="s">
        <v>17</v>
      </c>
      <c r="B18" s="30">
        <v>0</v>
      </c>
      <c r="C18" s="30">
        <v>0</v>
      </c>
      <c r="D18" s="49">
        <v>0</v>
      </c>
    </row>
    <row r="19" spans="1:4" ht="15.75" customHeight="1" x14ac:dyDescent="0.25">
      <c r="A19" s="5" t="s">
        <v>18</v>
      </c>
      <c r="B19" s="30">
        <v>500000</v>
      </c>
      <c r="C19" s="30">
        <v>500000</v>
      </c>
      <c r="D19" s="49">
        <f t="shared" si="0"/>
        <v>100</v>
      </c>
    </row>
    <row r="20" spans="1:4" ht="15.75" customHeight="1" x14ac:dyDescent="0.25">
      <c r="A20" s="5" t="s">
        <v>19</v>
      </c>
      <c r="B20" s="30">
        <v>1500000</v>
      </c>
      <c r="C20" s="30">
        <v>1500000</v>
      </c>
      <c r="D20" s="49">
        <f t="shared" si="0"/>
        <v>100</v>
      </c>
    </row>
    <row r="21" spans="1:4" ht="15.75" customHeight="1" x14ac:dyDescent="0.25">
      <c r="A21" s="5" t="s">
        <v>20</v>
      </c>
      <c r="B21" s="30">
        <v>5500000</v>
      </c>
      <c r="C21" s="30">
        <v>5500000</v>
      </c>
      <c r="D21" s="49">
        <f t="shared" si="0"/>
        <v>100</v>
      </c>
    </row>
    <row r="22" spans="1:4" ht="15.75" customHeight="1" x14ac:dyDescent="0.25">
      <c r="A22" s="5" t="s">
        <v>21</v>
      </c>
      <c r="B22" s="30">
        <v>1500000</v>
      </c>
      <c r="C22" s="30">
        <v>1500000</v>
      </c>
      <c r="D22" s="49">
        <f t="shared" si="0"/>
        <v>100</v>
      </c>
    </row>
    <row r="23" spans="1:4" ht="15.75" customHeight="1" x14ac:dyDescent="0.25">
      <c r="A23" s="5" t="s">
        <v>22</v>
      </c>
      <c r="B23" s="30">
        <v>500000</v>
      </c>
      <c r="C23" s="30">
        <v>500000</v>
      </c>
      <c r="D23" s="49">
        <f t="shared" si="0"/>
        <v>100</v>
      </c>
    </row>
    <row r="24" spans="1:4" ht="15.75" customHeight="1" x14ac:dyDescent="0.25">
      <c r="A24" s="5" t="s">
        <v>23</v>
      </c>
      <c r="B24" s="30">
        <v>1500000</v>
      </c>
      <c r="C24" s="30">
        <v>1500000</v>
      </c>
      <c r="D24" s="49">
        <f t="shared" si="0"/>
        <v>100</v>
      </c>
    </row>
    <row r="25" spans="1:4" ht="15.75" customHeight="1" x14ac:dyDescent="0.25">
      <c r="A25" s="5" t="s">
        <v>24</v>
      </c>
      <c r="B25" s="30">
        <v>1500000</v>
      </c>
      <c r="C25" s="30">
        <v>1500000</v>
      </c>
      <c r="D25" s="49">
        <f t="shared" si="0"/>
        <v>100</v>
      </c>
    </row>
    <row r="26" spans="1:4" ht="15.75" customHeight="1" x14ac:dyDescent="0.25">
      <c r="A26" s="5" t="s">
        <v>25</v>
      </c>
      <c r="B26" s="30">
        <v>500000</v>
      </c>
      <c r="C26" s="30">
        <v>500000</v>
      </c>
      <c r="D26" s="49">
        <f t="shared" si="0"/>
        <v>100</v>
      </c>
    </row>
    <row r="27" spans="1:4" ht="15.75" customHeight="1" x14ac:dyDescent="0.25">
      <c r="A27" s="5" t="s">
        <v>26</v>
      </c>
      <c r="B27" s="30">
        <v>0</v>
      </c>
      <c r="C27" s="30">
        <v>0</v>
      </c>
      <c r="D27" s="49">
        <v>0</v>
      </c>
    </row>
    <row r="28" spans="1:4" ht="15.75" customHeight="1" x14ac:dyDescent="0.25">
      <c r="A28" s="5" t="s">
        <v>27</v>
      </c>
      <c r="B28" s="30">
        <v>1800000</v>
      </c>
      <c r="C28" s="30">
        <v>1800000</v>
      </c>
      <c r="D28" s="49">
        <f t="shared" si="0"/>
        <v>100</v>
      </c>
    </row>
    <row r="29" spans="1:4" ht="15.75" customHeight="1" x14ac:dyDescent="0.25">
      <c r="A29" s="5" t="s">
        <v>28</v>
      </c>
      <c r="B29" s="30">
        <v>1600000</v>
      </c>
      <c r="C29" s="30">
        <v>1600000</v>
      </c>
      <c r="D29" s="49">
        <f t="shared" si="0"/>
        <v>100</v>
      </c>
    </row>
    <row r="30" spans="1:4" ht="15.75" customHeight="1" x14ac:dyDescent="0.25">
      <c r="A30" s="5" t="s">
        <v>29</v>
      </c>
      <c r="B30" s="30">
        <v>900000</v>
      </c>
      <c r="C30" s="30">
        <v>900000</v>
      </c>
      <c r="D30" s="49">
        <f t="shared" si="0"/>
        <v>100</v>
      </c>
    </row>
    <row r="31" spans="1:4" ht="15.75" customHeight="1" x14ac:dyDescent="0.25">
      <c r="A31" s="5" t="s">
        <v>30</v>
      </c>
      <c r="B31" s="30">
        <v>600000</v>
      </c>
      <c r="C31" s="30">
        <v>600000</v>
      </c>
      <c r="D31" s="49">
        <f t="shared" si="0"/>
        <v>100</v>
      </c>
    </row>
    <row r="32" spans="1:4" ht="15.75" customHeight="1" x14ac:dyDescent="0.25">
      <c r="A32" s="5" t="s">
        <v>31</v>
      </c>
      <c r="B32" s="30">
        <v>2400000</v>
      </c>
      <c r="C32" s="30">
        <v>2400000</v>
      </c>
      <c r="D32" s="49">
        <f t="shared" si="0"/>
        <v>100</v>
      </c>
    </row>
    <row r="33" spans="1:4" ht="15.75" customHeight="1" x14ac:dyDescent="0.25">
      <c r="A33" s="5" t="s">
        <v>32</v>
      </c>
      <c r="B33" s="30">
        <v>500000</v>
      </c>
      <c r="C33" s="30">
        <v>500000</v>
      </c>
      <c r="D33" s="49">
        <f t="shared" si="0"/>
        <v>100</v>
      </c>
    </row>
    <row r="34" spans="1:4" ht="15.75" customHeight="1" x14ac:dyDescent="0.25">
      <c r="A34" s="5" t="s">
        <v>33</v>
      </c>
      <c r="B34" s="30">
        <v>300000</v>
      </c>
      <c r="C34" s="30">
        <v>300000</v>
      </c>
      <c r="D34" s="49">
        <f t="shared" si="0"/>
        <v>100</v>
      </c>
    </row>
    <row r="35" spans="1:4" ht="15.75" customHeight="1" x14ac:dyDescent="0.25">
      <c r="A35" s="5" t="s">
        <v>34</v>
      </c>
      <c r="B35" s="30">
        <v>2000000</v>
      </c>
      <c r="C35" s="30">
        <v>2000000</v>
      </c>
      <c r="D35" s="49">
        <f t="shared" si="0"/>
        <v>100</v>
      </c>
    </row>
    <row r="36" spans="1:4" ht="15.75" customHeight="1" x14ac:dyDescent="0.25">
      <c r="A36" s="5" t="s">
        <v>35</v>
      </c>
      <c r="B36" s="30">
        <v>0</v>
      </c>
      <c r="C36" s="30">
        <v>0</v>
      </c>
      <c r="D36" s="49">
        <v>0</v>
      </c>
    </row>
    <row r="37" spans="1:4" ht="15.75" customHeight="1" x14ac:dyDescent="0.25">
      <c r="A37" s="26" t="s">
        <v>37</v>
      </c>
      <c r="B37" s="16">
        <v>34589348</v>
      </c>
      <c r="C37" s="16">
        <f>SUM(C4:C36)</f>
        <v>34589348</v>
      </c>
      <c r="D37" s="50">
        <f t="shared" si="0"/>
        <v>100</v>
      </c>
    </row>
    <row r="38" spans="1:4" ht="18.75" customHeight="1" x14ac:dyDescent="0.25"/>
  </sheetData>
  <mergeCells count="1">
    <mergeCell ref="A1:D1"/>
  </mergeCells>
  <pageMargins left="0.59" right="0.23622047244094491" top="0.31" bottom="0.35433070866141736" header="0.17" footer="0.31496062992125984"/>
  <pageSetup paperSize="9" fitToWidth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view="pageBreakPreview" topLeftCell="A22" zoomScaleNormal="100" zoomScaleSheetLayoutView="100" workbookViewId="0">
      <selection activeCell="A46" sqref="A46:XFD51"/>
    </sheetView>
  </sheetViews>
  <sheetFormatPr defaultColWidth="9.109375" defaultRowHeight="15" x14ac:dyDescent="0.25"/>
  <cols>
    <col min="1" max="1" width="37.44140625" style="27" customWidth="1"/>
    <col min="2" max="4" width="17.88671875" style="27" customWidth="1"/>
    <col min="5" max="16384" width="9.109375" style="27"/>
  </cols>
  <sheetData>
    <row r="1" spans="1:4" ht="66" customHeight="1" x14ac:dyDescent="0.25">
      <c r="A1" s="68" t="s">
        <v>43</v>
      </c>
      <c r="B1" s="68"/>
      <c r="C1" s="68"/>
      <c r="D1" s="68"/>
    </row>
    <row r="2" spans="1:4" ht="17.25" customHeight="1" x14ac:dyDescent="0.25">
      <c r="A2" s="34" t="s">
        <v>0</v>
      </c>
      <c r="B2" s="41"/>
      <c r="C2" s="42"/>
      <c r="D2" s="41" t="s">
        <v>1</v>
      </c>
    </row>
    <row r="3" spans="1:4" ht="34.200000000000003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44</v>
      </c>
      <c r="B4" s="6">
        <v>473901205</v>
      </c>
      <c r="C4" s="6">
        <v>473901205</v>
      </c>
      <c r="D4" s="51">
        <f>C4/B4*100</f>
        <v>100</v>
      </c>
    </row>
    <row r="5" spans="1:4" ht="15.75" customHeight="1" x14ac:dyDescent="0.25">
      <c r="A5" s="5" t="s">
        <v>4</v>
      </c>
      <c r="B5" s="6">
        <v>16725200</v>
      </c>
      <c r="C5" s="6">
        <v>16725200</v>
      </c>
      <c r="D5" s="51">
        <f t="shared" ref="D5:D38" si="0">C5/B5*100</f>
        <v>100</v>
      </c>
    </row>
    <row r="6" spans="1:4" ht="15.75" customHeight="1" x14ac:dyDescent="0.25">
      <c r="A6" s="5" t="s">
        <v>45</v>
      </c>
      <c r="B6" s="6">
        <v>71417511</v>
      </c>
      <c r="C6" s="6">
        <v>71417511</v>
      </c>
      <c r="D6" s="51">
        <f t="shared" si="0"/>
        <v>100</v>
      </c>
    </row>
    <row r="7" spans="1:4" ht="15.75" customHeight="1" x14ac:dyDescent="0.25">
      <c r="A7" s="5" t="s">
        <v>6</v>
      </c>
      <c r="B7" s="6">
        <v>7290900</v>
      </c>
      <c r="C7" s="6">
        <v>7290900</v>
      </c>
      <c r="D7" s="51">
        <f t="shared" si="0"/>
        <v>100</v>
      </c>
    </row>
    <row r="8" spans="1:4" ht="15.75" customHeight="1" x14ac:dyDescent="0.25">
      <c r="A8" s="5" t="s">
        <v>7</v>
      </c>
      <c r="B8" s="6">
        <v>21975731</v>
      </c>
      <c r="C8" s="6">
        <v>21975731</v>
      </c>
      <c r="D8" s="51">
        <f t="shared" si="0"/>
        <v>100</v>
      </c>
    </row>
    <row r="9" spans="1:4" ht="15.75" customHeight="1" x14ac:dyDescent="0.25">
      <c r="A9" s="5" t="s">
        <v>8</v>
      </c>
      <c r="B9" s="6">
        <v>8792556</v>
      </c>
      <c r="C9" s="6">
        <v>8792556</v>
      </c>
      <c r="D9" s="51">
        <f t="shared" si="0"/>
        <v>100</v>
      </c>
    </row>
    <row r="10" spans="1:4" ht="15.75" customHeight="1" x14ac:dyDescent="0.25">
      <c r="A10" s="5" t="s">
        <v>9</v>
      </c>
      <c r="B10" s="6">
        <v>21147824</v>
      </c>
      <c r="C10" s="6">
        <v>21147824</v>
      </c>
      <c r="D10" s="51">
        <f t="shared" si="0"/>
        <v>100</v>
      </c>
    </row>
    <row r="11" spans="1:4" ht="15.75" customHeight="1" x14ac:dyDescent="0.25">
      <c r="A11" s="5" t="s">
        <v>10</v>
      </c>
      <c r="B11" s="6">
        <v>59221000</v>
      </c>
      <c r="C11" s="6">
        <v>59221000</v>
      </c>
      <c r="D11" s="51">
        <f t="shared" si="0"/>
        <v>100</v>
      </c>
    </row>
    <row r="12" spans="1:4" ht="15.75" customHeight="1" x14ac:dyDescent="0.25">
      <c r="A12" s="5" t="s">
        <v>11</v>
      </c>
      <c r="B12" s="6">
        <v>24809300</v>
      </c>
      <c r="C12" s="6">
        <v>24809300</v>
      </c>
      <c r="D12" s="51">
        <f t="shared" si="0"/>
        <v>100</v>
      </c>
    </row>
    <row r="13" spans="1:4" ht="15.75" customHeight="1" x14ac:dyDescent="0.25">
      <c r="A13" s="5" t="s">
        <v>46</v>
      </c>
      <c r="B13" s="6">
        <v>24664400</v>
      </c>
      <c r="C13" s="6">
        <v>24664400</v>
      </c>
      <c r="D13" s="51">
        <f t="shared" si="0"/>
        <v>100</v>
      </c>
    </row>
    <row r="14" spans="1:4" ht="15.75" customHeight="1" x14ac:dyDescent="0.25">
      <c r="A14" s="5" t="s">
        <v>13</v>
      </c>
      <c r="B14" s="6">
        <v>8481957</v>
      </c>
      <c r="C14" s="6">
        <v>8481957</v>
      </c>
      <c r="D14" s="51">
        <f t="shared" si="0"/>
        <v>100</v>
      </c>
    </row>
    <row r="15" spans="1:4" ht="15.75" customHeight="1" x14ac:dyDescent="0.25">
      <c r="A15" s="5" t="s">
        <v>14</v>
      </c>
      <c r="B15" s="6">
        <v>20896200</v>
      </c>
      <c r="C15" s="6">
        <v>20896200</v>
      </c>
      <c r="D15" s="51">
        <f t="shared" si="0"/>
        <v>100</v>
      </c>
    </row>
    <row r="16" spans="1:4" ht="15.75" customHeight="1" x14ac:dyDescent="0.25">
      <c r="A16" s="5" t="s">
        <v>15</v>
      </c>
      <c r="B16" s="6">
        <v>13750570</v>
      </c>
      <c r="C16" s="6">
        <v>13750570</v>
      </c>
      <c r="D16" s="51">
        <f t="shared" si="0"/>
        <v>100</v>
      </c>
    </row>
    <row r="17" spans="1:4" ht="15.75" customHeight="1" x14ac:dyDescent="0.25">
      <c r="A17" s="5" t="s">
        <v>47</v>
      </c>
      <c r="B17" s="6">
        <v>26540200</v>
      </c>
      <c r="C17" s="6">
        <v>26540200</v>
      </c>
      <c r="D17" s="51">
        <f t="shared" si="0"/>
        <v>100</v>
      </c>
    </row>
    <row r="18" spans="1:4" ht="15.75" customHeight="1" x14ac:dyDescent="0.25">
      <c r="A18" s="5" t="s">
        <v>48</v>
      </c>
      <c r="B18" s="6">
        <v>22774946</v>
      </c>
      <c r="C18" s="6">
        <v>22774946</v>
      </c>
      <c r="D18" s="51">
        <f t="shared" si="0"/>
        <v>100</v>
      </c>
    </row>
    <row r="19" spans="1:4" ht="15.75" customHeight="1" x14ac:dyDescent="0.25">
      <c r="A19" s="5" t="s">
        <v>18</v>
      </c>
      <c r="B19" s="6">
        <v>14052464</v>
      </c>
      <c r="C19" s="6">
        <v>14052464</v>
      </c>
      <c r="D19" s="51">
        <f t="shared" si="0"/>
        <v>100</v>
      </c>
    </row>
    <row r="20" spans="1:4" ht="15.75" customHeight="1" x14ac:dyDescent="0.25">
      <c r="A20" s="5" t="s">
        <v>19</v>
      </c>
      <c r="B20" s="6">
        <v>8908500</v>
      </c>
      <c r="C20" s="6">
        <v>8908500</v>
      </c>
      <c r="D20" s="51">
        <f t="shared" si="0"/>
        <v>100</v>
      </c>
    </row>
    <row r="21" spans="1:4" ht="15.75" customHeight="1" x14ac:dyDescent="0.25">
      <c r="A21" s="5" t="s">
        <v>49</v>
      </c>
      <c r="B21" s="6">
        <v>40556100</v>
      </c>
      <c r="C21" s="6">
        <v>40556100</v>
      </c>
      <c r="D21" s="51">
        <f t="shared" si="0"/>
        <v>100</v>
      </c>
    </row>
    <row r="22" spans="1:4" ht="15.75" customHeight="1" x14ac:dyDescent="0.25">
      <c r="A22" s="5" t="s">
        <v>21</v>
      </c>
      <c r="B22" s="6">
        <v>23254900</v>
      </c>
      <c r="C22" s="6">
        <v>23254900</v>
      </c>
      <c r="D22" s="51">
        <f t="shared" si="0"/>
        <v>100</v>
      </c>
    </row>
    <row r="23" spans="1:4" ht="15.75" customHeight="1" x14ac:dyDescent="0.25">
      <c r="A23" s="5" t="s">
        <v>22</v>
      </c>
      <c r="B23" s="6">
        <v>18547704</v>
      </c>
      <c r="C23" s="6">
        <v>18547704</v>
      </c>
      <c r="D23" s="51">
        <f t="shared" si="0"/>
        <v>100</v>
      </c>
    </row>
    <row r="24" spans="1:4" ht="15.75" customHeight="1" x14ac:dyDescent="0.25">
      <c r="A24" s="5" t="s">
        <v>23</v>
      </c>
      <c r="B24" s="6">
        <v>24460800</v>
      </c>
      <c r="C24" s="6">
        <v>24460800</v>
      </c>
      <c r="D24" s="51">
        <f t="shared" si="0"/>
        <v>100</v>
      </c>
    </row>
    <row r="25" spans="1:4" ht="15.75" customHeight="1" x14ac:dyDescent="0.25">
      <c r="A25" s="5" t="s">
        <v>50</v>
      </c>
      <c r="B25" s="6">
        <v>25204600</v>
      </c>
      <c r="C25" s="6">
        <v>25204600</v>
      </c>
      <c r="D25" s="51">
        <f t="shared" si="0"/>
        <v>100</v>
      </c>
    </row>
    <row r="26" spans="1:4" ht="15.75" customHeight="1" x14ac:dyDescent="0.25">
      <c r="A26" s="5" t="s">
        <v>25</v>
      </c>
      <c r="B26" s="6">
        <v>13957800</v>
      </c>
      <c r="C26" s="6">
        <v>13957800</v>
      </c>
      <c r="D26" s="51">
        <f t="shared" si="0"/>
        <v>100</v>
      </c>
    </row>
    <row r="27" spans="1:4" ht="15.75" customHeight="1" x14ac:dyDescent="0.25">
      <c r="A27" s="5" t="s">
        <v>26</v>
      </c>
      <c r="B27" s="6">
        <v>20559602</v>
      </c>
      <c r="C27" s="6">
        <v>20559602</v>
      </c>
      <c r="D27" s="51">
        <f t="shared" si="0"/>
        <v>100</v>
      </c>
    </row>
    <row r="28" spans="1:4" ht="15.75" customHeight="1" x14ac:dyDescent="0.25">
      <c r="A28" s="5" t="s">
        <v>27</v>
      </c>
      <c r="B28" s="6">
        <v>38900366</v>
      </c>
      <c r="C28" s="6">
        <v>38900366</v>
      </c>
      <c r="D28" s="51">
        <f t="shared" si="0"/>
        <v>100</v>
      </c>
    </row>
    <row r="29" spans="1:4" ht="15.75" customHeight="1" x14ac:dyDescent="0.25">
      <c r="A29" s="5" t="s">
        <v>28</v>
      </c>
      <c r="B29" s="6">
        <v>23998900</v>
      </c>
      <c r="C29" s="6">
        <v>23998900</v>
      </c>
      <c r="D29" s="51">
        <f t="shared" si="0"/>
        <v>100</v>
      </c>
    </row>
    <row r="30" spans="1:4" ht="15.75" customHeight="1" x14ac:dyDescent="0.25">
      <c r="A30" s="5" t="s">
        <v>51</v>
      </c>
      <c r="B30" s="6">
        <v>20180374</v>
      </c>
      <c r="C30" s="6">
        <v>20180374</v>
      </c>
      <c r="D30" s="51">
        <f t="shared" si="0"/>
        <v>100</v>
      </c>
    </row>
    <row r="31" spans="1:4" ht="15.75" customHeight="1" x14ac:dyDescent="0.25">
      <c r="A31" s="5" t="s">
        <v>30</v>
      </c>
      <c r="B31" s="6">
        <v>17129340</v>
      </c>
      <c r="C31" s="6">
        <v>17129340</v>
      </c>
      <c r="D31" s="51">
        <f t="shared" si="0"/>
        <v>100</v>
      </c>
    </row>
    <row r="32" spans="1:4" ht="15.75" customHeight="1" x14ac:dyDescent="0.25">
      <c r="A32" s="5" t="s">
        <v>52</v>
      </c>
      <c r="B32" s="6">
        <v>34734800</v>
      </c>
      <c r="C32" s="6">
        <v>34734800</v>
      </c>
      <c r="D32" s="51">
        <f t="shared" si="0"/>
        <v>100</v>
      </c>
    </row>
    <row r="33" spans="1:4" ht="15.75" customHeight="1" x14ac:dyDescent="0.25">
      <c r="A33" s="5" t="s">
        <v>53</v>
      </c>
      <c r="B33" s="6">
        <v>10193639</v>
      </c>
      <c r="C33" s="6">
        <v>10193639</v>
      </c>
      <c r="D33" s="51">
        <f t="shared" si="0"/>
        <v>100</v>
      </c>
    </row>
    <row r="34" spans="1:4" ht="15.75" customHeight="1" x14ac:dyDescent="0.25">
      <c r="A34" s="5" t="s">
        <v>54</v>
      </c>
      <c r="B34" s="6">
        <v>27158992</v>
      </c>
      <c r="C34" s="6">
        <v>27158992</v>
      </c>
      <c r="D34" s="51">
        <f t="shared" si="0"/>
        <v>100</v>
      </c>
    </row>
    <row r="35" spans="1:4" ht="15.75" customHeight="1" x14ac:dyDescent="0.25">
      <c r="A35" s="5" t="s">
        <v>34</v>
      </c>
      <c r="B35" s="6">
        <v>15379772</v>
      </c>
      <c r="C35" s="6">
        <v>15379772</v>
      </c>
      <c r="D35" s="51">
        <f t="shared" si="0"/>
        <v>100</v>
      </c>
    </row>
    <row r="36" spans="1:4" ht="15.75" customHeight="1" x14ac:dyDescent="0.25">
      <c r="A36" s="5" t="s">
        <v>55</v>
      </c>
      <c r="B36" s="6">
        <v>34007800</v>
      </c>
      <c r="C36" s="6">
        <v>34007800</v>
      </c>
      <c r="D36" s="51">
        <f t="shared" si="0"/>
        <v>100</v>
      </c>
    </row>
    <row r="37" spans="1:4" ht="15.75" customHeight="1" x14ac:dyDescent="0.25">
      <c r="A37" s="5" t="s">
        <v>36</v>
      </c>
      <c r="B37" s="6">
        <v>3872500</v>
      </c>
      <c r="C37" s="28">
        <v>0</v>
      </c>
      <c r="D37" s="51">
        <f t="shared" si="0"/>
        <v>0</v>
      </c>
    </row>
    <row r="38" spans="1:4" ht="15.75" customHeight="1" x14ac:dyDescent="0.25">
      <c r="A38" s="15" t="s">
        <v>37</v>
      </c>
      <c r="B38" s="29">
        <f>SUM(B4:B31,B32:B37)</f>
        <v>1237448453</v>
      </c>
      <c r="C38" s="29">
        <f>SUM(C4:C31,C32:C37)</f>
        <v>1233575953</v>
      </c>
      <c r="D38" s="52">
        <f t="shared" si="0"/>
        <v>99.687057671726706</v>
      </c>
    </row>
    <row r="39" spans="1:4" ht="4.2" customHeight="1" x14ac:dyDescent="0.25"/>
    <row r="40" spans="1:4" ht="42" customHeight="1" x14ac:dyDescent="0.25">
      <c r="A40" s="67" t="s">
        <v>56</v>
      </c>
      <c r="B40" s="67"/>
      <c r="C40" s="67"/>
      <c r="D40" s="67"/>
    </row>
    <row r="41" spans="1:4" ht="7.8" customHeight="1" x14ac:dyDescent="0.25"/>
    <row r="42" spans="1:4" ht="43.8" customHeight="1" x14ac:dyDescent="0.25">
      <c r="A42" s="67" t="s">
        <v>57</v>
      </c>
      <c r="B42" s="67"/>
      <c r="C42" s="67"/>
      <c r="D42" s="67"/>
    </row>
    <row r="43" spans="1:4" ht="6" customHeight="1" x14ac:dyDescent="0.25"/>
    <row r="44" spans="1:4" ht="42.6" customHeight="1" x14ac:dyDescent="0.25">
      <c r="A44" s="67" t="s">
        <v>58</v>
      </c>
      <c r="B44" s="67"/>
      <c r="C44" s="67"/>
      <c r="D44" s="67"/>
    </row>
    <row r="45" spans="1:4" ht="10.8" customHeight="1" x14ac:dyDescent="0.25"/>
  </sheetData>
  <mergeCells count="4">
    <mergeCell ref="A44:D44"/>
    <mergeCell ref="A1:D1"/>
    <mergeCell ref="A40:D40"/>
    <mergeCell ref="A42:D42"/>
  </mergeCells>
  <pageMargins left="0.70866141732283472" right="0.23622047244094491" top="0.17" bottom="0.17" header="0.15748031496062992" footer="0.17"/>
  <pageSetup paperSize="9" scale="9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13" zoomScaleNormal="100" zoomScaleSheetLayoutView="100" workbookViewId="0">
      <selection activeCell="A39" sqref="A39:XFD44"/>
    </sheetView>
  </sheetViews>
  <sheetFormatPr defaultColWidth="9.109375" defaultRowHeight="15" x14ac:dyDescent="0.25"/>
  <cols>
    <col min="1" max="1" width="36" style="2" customWidth="1"/>
    <col min="2" max="4" width="17.88671875" style="2" customWidth="1"/>
    <col min="5" max="16384" width="9.109375" style="2"/>
  </cols>
  <sheetData>
    <row r="1" spans="1:4" ht="101.4" customHeight="1" x14ac:dyDescent="0.25">
      <c r="A1" s="69" t="s">
        <v>59</v>
      </c>
      <c r="B1" s="69"/>
      <c r="C1" s="69"/>
      <c r="D1" s="69"/>
    </row>
    <row r="2" spans="1:4" ht="17.25" customHeight="1" x14ac:dyDescent="0.25">
      <c r="A2" s="34" t="s">
        <v>0</v>
      </c>
      <c r="B2" s="37"/>
      <c r="C2" s="37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0</v>
      </c>
      <c r="C4" s="6">
        <v>0</v>
      </c>
      <c r="D4" s="6">
        <v>0</v>
      </c>
    </row>
    <row r="5" spans="1:4" ht="15.75" customHeight="1" x14ac:dyDescent="0.25">
      <c r="A5" s="5" t="s">
        <v>4</v>
      </c>
      <c r="B5" s="6">
        <v>0</v>
      </c>
      <c r="C5" s="6">
        <v>0</v>
      </c>
      <c r="D5" s="6">
        <v>0</v>
      </c>
    </row>
    <row r="6" spans="1:4" ht="15.75" customHeight="1" x14ac:dyDescent="0.25">
      <c r="A6" s="5" t="s">
        <v>5</v>
      </c>
      <c r="B6" s="6">
        <v>0</v>
      </c>
      <c r="C6" s="6">
        <v>0</v>
      </c>
      <c r="D6" s="6">
        <v>0</v>
      </c>
    </row>
    <row r="7" spans="1:4" ht="15.75" customHeight="1" x14ac:dyDescent="0.25">
      <c r="A7" s="5" t="s">
        <v>6</v>
      </c>
      <c r="B7" s="6">
        <v>0</v>
      </c>
      <c r="C7" s="6">
        <v>0</v>
      </c>
      <c r="D7" s="6">
        <v>0</v>
      </c>
    </row>
    <row r="8" spans="1:4" ht="15.75" customHeight="1" x14ac:dyDescent="0.25">
      <c r="A8" s="5" t="s">
        <v>7</v>
      </c>
      <c r="B8" s="6">
        <v>0</v>
      </c>
      <c r="C8" s="6">
        <v>0</v>
      </c>
      <c r="D8" s="6">
        <v>0</v>
      </c>
    </row>
    <row r="9" spans="1:4" ht="15.75" customHeight="1" x14ac:dyDescent="0.25">
      <c r="A9" s="5" t="s">
        <v>8</v>
      </c>
      <c r="B9" s="6">
        <v>0</v>
      </c>
      <c r="C9" s="6">
        <v>0</v>
      </c>
      <c r="D9" s="6">
        <v>0</v>
      </c>
    </row>
    <row r="10" spans="1:4" ht="15.75" customHeight="1" x14ac:dyDescent="0.25">
      <c r="A10" s="5" t="s">
        <v>9</v>
      </c>
      <c r="B10" s="6">
        <v>776000</v>
      </c>
      <c r="C10" s="6">
        <v>776000</v>
      </c>
      <c r="D10" s="49">
        <f>C10/B10*100</f>
        <v>100</v>
      </c>
    </row>
    <row r="11" spans="1:4" ht="15.75" customHeight="1" x14ac:dyDescent="0.25">
      <c r="A11" s="5" t="s">
        <v>10</v>
      </c>
      <c r="B11" s="6">
        <v>2395000</v>
      </c>
      <c r="C11" s="6">
        <v>2395000</v>
      </c>
      <c r="D11" s="49">
        <f t="shared" ref="D11:D37" si="0">C11/B11*100</f>
        <v>100</v>
      </c>
    </row>
    <row r="12" spans="1:4" ht="15.75" customHeight="1" x14ac:dyDescent="0.25">
      <c r="A12" s="5" t="s">
        <v>11</v>
      </c>
      <c r="B12" s="6">
        <v>797000</v>
      </c>
      <c r="C12" s="6">
        <v>797000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422000</v>
      </c>
      <c r="C13" s="6">
        <v>422000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687000</v>
      </c>
      <c r="C14" s="6">
        <v>687000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2360000</v>
      </c>
      <c r="C15" s="6">
        <v>2360000</v>
      </c>
      <c r="D15" s="49">
        <f t="shared" si="0"/>
        <v>100</v>
      </c>
    </row>
    <row r="16" spans="1:4" ht="15.75" customHeight="1" x14ac:dyDescent="0.25">
      <c r="A16" s="5" t="s">
        <v>15</v>
      </c>
      <c r="B16" s="6">
        <v>277000</v>
      </c>
      <c r="C16" s="6">
        <v>277000</v>
      </c>
      <c r="D16" s="49">
        <f t="shared" si="0"/>
        <v>100</v>
      </c>
    </row>
    <row r="17" spans="1:4" ht="15.75" customHeight="1" x14ac:dyDescent="0.25">
      <c r="A17" s="5" t="s">
        <v>16</v>
      </c>
      <c r="B17" s="6">
        <v>1366000</v>
      </c>
      <c r="C17" s="6">
        <v>1366000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478000</v>
      </c>
      <c r="C18" s="6">
        <v>478000</v>
      </c>
      <c r="D18" s="49">
        <f t="shared" si="0"/>
        <v>100</v>
      </c>
    </row>
    <row r="19" spans="1:4" ht="15.75" customHeight="1" x14ac:dyDescent="0.25">
      <c r="A19" s="5" t="s">
        <v>18</v>
      </c>
      <c r="B19" s="6">
        <v>1309000</v>
      </c>
      <c r="C19" s="6">
        <v>1309000</v>
      </c>
      <c r="D19" s="49">
        <f t="shared" si="0"/>
        <v>100</v>
      </c>
    </row>
    <row r="20" spans="1:4" ht="15.75" customHeight="1" x14ac:dyDescent="0.25">
      <c r="A20" s="5" t="s">
        <v>19</v>
      </c>
      <c r="B20" s="6">
        <v>728000</v>
      </c>
      <c r="C20" s="6">
        <v>728000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1044000</v>
      </c>
      <c r="C21" s="6">
        <v>1044000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692000</v>
      </c>
      <c r="C22" s="6">
        <v>692000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666000</v>
      </c>
      <c r="C23" s="6">
        <v>666000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478000</v>
      </c>
      <c r="C24" s="6">
        <v>478000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683000</v>
      </c>
      <c r="C25" s="6">
        <v>683000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1050000</v>
      </c>
      <c r="C26" s="6">
        <v>1050000</v>
      </c>
      <c r="D26" s="49">
        <f t="shared" si="0"/>
        <v>100</v>
      </c>
    </row>
    <row r="27" spans="1:4" ht="15.75" customHeight="1" x14ac:dyDescent="0.25">
      <c r="A27" s="5" t="s">
        <v>26</v>
      </c>
      <c r="B27" s="25">
        <v>219498</v>
      </c>
      <c r="C27" s="25">
        <v>219498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953000</v>
      </c>
      <c r="C28" s="6">
        <v>953000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1539000</v>
      </c>
      <c r="C29" s="6">
        <v>1539000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259000</v>
      </c>
      <c r="C30" s="6">
        <v>259000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588000</v>
      </c>
      <c r="C31" s="6">
        <v>588000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746000</v>
      </c>
      <c r="C32" s="6">
        <v>746000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603000</v>
      </c>
      <c r="C33" s="6">
        <v>603000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896000</v>
      </c>
      <c r="C34" s="6">
        <v>896000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1372000</v>
      </c>
      <c r="C35" s="6">
        <v>1372000</v>
      </c>
      <c r="D35" s="49">
        <f t="shared" si="0"/>
        <v>100</v>
      </c>
    </row>
    <row r="36" spans="1:4" ht="15.75" customHeight="1" x14ac:dyDescent="0.25">
      <c r="A36" s="5" t="s">
        <v>35</v>
      </c>
      <c r="B36" s="6">
        <v>1397000</v>
      </c>
      <c r="C36" s="6">
        <v>1397000</v>
      </c>
      <c r="D36" s="49">
        <f t="shared" si="0"/>
        <v>100</v>
      </c>
    </row>
    <row r="37" spans="1:4" ht="15.75" customHeight="1" x14ac:dyDescent="0.25">
      <c r="A37" s="15" t="s">
        <v>37</v>
      </c>
      <c r="B37" s="16">
        <f>SUM(B4:B36)</f>
        <v>24780498</v>
      </c>
      <c r="C37" s="16">
        <f>SUM(C4:C36)</f>
        <v>24780498</v>
      </c>
      <c r="D37" s="50">
        <f t="shared" si="0"/>
        <v>100</v>
      </c>
    </row>
    <row r="38" spans="1:4" ht="18.75" customHeight="1" x14ac:dyDescent="0.25"/>
  </sheetData>
  <mergeCells count="1">
    <mergeCell ref="A1:D1"/>
  </mergeCells>
  <pageMargins left="0.6692913385826772" right="0.23622047244094491" top="0.31496062992125984" bottom="0.35433070866141736" header="0.19685039370078741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10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7" style="2" customWidth="1"/>
    <col min="2" max="4" width="17.88671875" style="2" customWidth="1"/>
    <col min="5" max="5" width="69.33203125" style="2" customWidth="1"/>
    <col min="6" max="16384" width="9.109375" style="2"/>
  </cols>
  <sheetData>
    <row r="1" spans="1:4" ht="145.80000000000001" customHeight="1" x14ac:dyDescent="0.25">
      <c r="A1" s="69" t="s">
        <v>60</v>
      </c>
      <c r="B1" s="69"/>
      <c r="C1" s="69"/>
      <c r="D1" s="69"/>
    </row>
    <row r="2" spans="1:4" ht="17.25" customHeight="1" x14ac:dyDescent="0.25">
      <c r="A2" s="34" t="s">
        <v>0</v>
      </c>
      <c r="B2" s="34"/>
      <c r="C2" s="37"/>
      <c r="D2" s="37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8" t="s">
        <v>3</v>
      </c>
      <c r="B4" s="14">
        <v>3882104</v>
      </c>
      <c r="C4" s="14">
        <v>3511565</v>
      </c>
      <c r="D4" s="53">
        <f>C4/B4*100</f>
        <v>90.455201612321574</v>
      </c>
    </row>
    <row r="5" spans="1:4" ht="15.75" customHeight="1" x14ac:dyDescent="0.25">
      <c r="A5" s="8" t="s">
        <v>4</v>
      </c>
      <c r="B5" s="14">
        <v>130925.5</v>
      </c>
      <c r="C5" s="14">
        <v>130800</v>
      </c>
      <c r="D5" s="53">
        <f t="shared" ref="D5:D37" si="0">C5/B5*100</f>
        <v>99.904143959732821</v>
      </c>
    </row>
    <row r="6" spans="1:4" ht="15.75" customHeight="1" x14ac:dyDescent="0.25">
      <c r="A6" s="8" t="s">
        <v>5</v>
      </c>
      <c r="B6" s="14">
        <v>199006.76</v>
      </c>
      <c r="C6" s="14">
        <v>199006.76</v>
      </c>
      <c r="D6" s="53">
        <f t="shared" si="0"/>
        <v>100</v>
      </c>
    </row>
    <row r="7" spans="1:4" ht="15.75" customHeight="1" x14ac:dyDescent="0.25">
      <c r="A7" s="8" t="s">
        <v>6</v>
      </c>
      <c r="B7" s="14">
        <v>65462.75</v>
      </c>
      <c r="C7" s="14">
        <v>52665</v>
      </c>
      <c r="D7" s="53">
        <f t="shared" si="0"/>
        <v>80.450332440968339</v>
      </c>
    </row>
    <row r="8" spans="1:4" ht="15.75" customHeight="1" x14ac:dyDescent="0.25">
      <c r="A8" s="8" t="s">
        <v>7</v>
      </c>
      <c r="B8" s="14">
        <v>13092.55</v>
      </c>
      <c r="C8" s="14">
        <v>13092.55</v>
      </c>
      <c r="D8" s="53">
        <f t="shared" si="0"/>
        <v>100</v>
      </c>
    </row>
    <row r="9" spans="1:4" ht="15.75" customHeight="1" x14ac:dyDescent="0.25">
      <c r="A9" s="8" t="s">
        <v>8</v>
      </c>
      <c r="B9" s="14">
        <v>26185.1</v>
      </c>
      <c r="C9" s="14">
        <v>26179.3</v>
      </c>
      <c r="D9" s="53">
        <f t="shared" si="0"/>
        <v>99.977849998663359</v>
      </c>
    </row>
    <row r="10" spans="1:4" ht="15.75" customHeight="1" x14ac:dyDescent="0.25">
      <c r="A10" s="8" t="s">
        <v>9</v>
      </c>
      <c r="B10" s="14">
        <v>135096.32000000001</v>
      </c>
      <c r="C10" s="14">
        <v>83259.22</v>
      </c>
      <c r="D10" s="53">
        <f t="shared" si="0"/>
        <v>61.629524771659206</v>
      </c>
    </row>
    <row r="11" spans="1:4" ht="15.75" customHeight="1" x14ac:dyDescent="0.25">
      <c r="A11" s="8" t="s">
        <v>10</v>
      </c>
      <c r="B11" s="14">
        <v>337787.79</v>
      </c>
      <c r="C11" s="14">
        <v>336696.96</v>
      </c>
      <c r="D11" s="53">
        <f t="shared" si="0"/>
        <v>99.677066480111691</v>
      </c>
    </row>
    <row r="12" spans="1:4" ht="15.75" customHeight="1" x14ac:dyDescent="0.25">
      <c r="A12" s="8" t="s">
        <v>11</v>
      </c>
      <c r="B12" s="14">
        <v>13092.55</v>
      </c>
      <c r="C12" s="14">
        <v>13092.55</v>
      </c>
      <c r="D12" s="53">
        <f t="shared" si="0"/>
        <v>100</v>
      </c>
    </row>
    <row r="13" spans="1:4" ht="15.75" customHeight="1" x14ac:dyDescent="0.25">
      <c r="A13" s="8" t="s">
        <v>12</v>
      </c>
      <c r="B13" s="14">
        <v>52370.2</v>
      </c>
      <c r="C13" s="14">
        <v>0</v>
      </c>
      <c r="D13" s="53">
        <f t="shared" si="0"/>
        <v>0</v>
      </c>
    </row>
    <row r="14" spans="1:4" ht="15.75" customHeight="1" x14ac:dyDescent="0.25">
      <c r="A14" s="8" t="s">
        <v>13</v>
      </c>
      <c r="B14" s="14">
        <v>52370.2</v>
      </c>
      <c r="C14" s="14">
        <v>52370.2</v>
      </c>
      <c r="D14" s="53">
        <f t="shared" si="0"/>
        <v>100</v>
      </c>
    </row>
    <row r="15" spans="1:4" ht="15.75" customHeight="1" x14ac:dyDescent="0.25">
      <c r="A15" s="8" t="s">
        <v>14</v>
      </c>
      <c r="B15" s="14">
        <v>78022.2</v>
      </c>
      <c r="C15" s="14">
        <v>78022.149999999994</v>
      </c>
      <c r="D15" s="53">
        <f t="shared" si="0"/>
        <v>99.99993591567528</v>
      </c>
    </row>
    <row r="16" spans="1:4" ht="15.75" customHeight="1" x14ac:dyDescent="0.25">
      <c r="A16" s="8" t="s">
        <v>15</v>
      </c>
      <c r="B16" s="14">
        <v>13092.55</v>
      </c>
      <c r="C16" s="14">
        <v>13092.44</v>
      </c>
      <c r="D16" s="53">
        <f t="shared" si="0"/>
        <v>99.999159827535507</v>
      </c>
    </row>
    <row r="17" spans="1:4" ht="15.75" customHeight="1" x14ac:dyDescent="0.25">
      <c r="A17" s="8" t="s">
        <v>16</v>
      </c>
      <c r="B17" s="14">
        <v>62844.24</v>
      </c>
      <c r="C17" s="14">
        <v>62843.28</v>
      </c>
      <c r="D17" s="53">
        <f t="shared" si="0"/>
        <v>99.998472413700924</v>
      </c>
    </row>
    <row r="18" spans="1:4" ht="15.75" customHeight="1" x14ac:dyDescent="0.25">
      <c r="A18" s="8" t="s">
        <v>17</v>
      </c>
      <c r="B18" s="14">
        <v>13092.55</v>
      </c>
      <c r="C18" s="14">
        <v>13092.55</v>
      </c>
      <c r="D18" s="53">
        <f t="shared" si="0"/>
        <v>100</v>
      </c>
    </row>
    <row r="19" spans="1:4" ht="15.75" customHeight="1" x14ac:dyDescent="0.25">
      <c r="A19" s="8" t="s">
        <v>18</v>
      </c>
      <c r="B19" s="14">
        <v>52370.2</v>
      </c>
      <c r="C19" s="14">
        <v>52261.2</v>
      </c>
      <c r="D19" s="53">
        <f t="shared" si="0"/>
        <v>99.791866366750554</v>
      </c>
    </row>
    <row r="20" spans="1:4" ht="15.75" customHeight="1" x14ac:dyDescent="0.25">
      <c r="A20" s="8" t="s">
        <v>19</v>
      </c>
      <c r="B20" s="14">
        <v>52370.2</v>
      </c>
      <c r="C20" s="14">
        <v>52370.2</v>
      </c>
      <c r="D20" s="53">
        <f t="shared" si="0"/>
        <v>100</v>
      </c>
    </row>
    <row r="21" spans="1:4" ht="15.75" customHeight="1" x14ac:dyDescent="0.25">
      <c r="A21" s="8" t="s">
        <v>20</v>
      </c>
      <c r="B21" s="14">
        <v>18329.57</v>
      </c>
      <c r="C21" s="14">
        <v>18329.57</v>
      </c>
      <c r="D21" s="53">
        <f t="shared" si="0"/>
        <v>100</v>
      </c>
    </row>
    <row r="22" spans="1:4" ht="15.75" customHeight="1" x14ac:dyDescent="0.25">
      <c r="A22" s="8" t="s">
        <v>21</v>
      </c>
      <c r="B22" s="14">
        <v>26185.1</v>
      </c>
      <c r="C22" s="14">
        <v>26185.02</v>
      </c>
      <c r="D22" s="53">
        <f t="shared" si="0"/>
        <v>99.999694482740182</v>
      </c>
    </row>
    <row r="23" spans="1:4" ht="15.75" customHeight="1" x14ac:dyDescent="0.25">
      <c r="A23" s="8" t="s">
        <v>22</v>
      </c>
      <c r="B23" s="14">
        <v>26185.1</v>
      </c>
      <c r="C23" s="14">
        <v>26185.1</v>
      </c>
      <c r="D23" s="53">
        <f t="shared" si="0"/>
        <v>100</v>
      </c>
    </row>
    <row r="24" spans="1:4" ht="15.75" customHeight="1" x14ac:dyDescent="0.25">
      <c r="A24" s="8" t="s">
        <v>23</v>
      </c>
      <c r="B24" s="14">
        <v>15711.06</v>
      </c>
      <c r="C24" s="14">
        <v>15711.06</v>
      </c>
      <c r="D24" s="53">
        <f t="shared" si="0"/>
        <v>100</v>
      </c>
    </row>
    <row r="25" spans="1:4" ht="15.75" customHeight="1" x14ac:dyDescent="0.25">
      <c r="A25" s="8" t="s">
        <v>24</v>
      </c>
      <c r="B25" s="14">
        <v>39277.65</v>
      </c>
      <c r="C25" s="14">
        <v>39277.65</v>
      </c>
      <c r="D25" s="53">
        <f t="shared" si="0"/>
        <v>100</v>
      </c>
    </row>
    <row r="26" spans="1:4" ht="15.75" customHeight="1" x14ac:dyDescent="0.25">
      <c r="A26" s="8" t="s">
        <v>25</v>
      </c>
      <c r="B26" s="14">
        <v>26185.1</v>
      </c>
      <c r="C26" s="14">
        <v>21279</v>
      </c>
      <c r="D26" s="53">
        <f t="shared" si="0"/>
        <v>81.263772145227634</v>
      </c>
    </row>
    <row r="27" spans="1:4" ht="15.75" customHeight="1" x14ac:dyDescent="0.25">
      <c r="A27" s="8" t="s">
        <v>26</v>
      </c>
      <c r="B27" s="14">
        <v>0</v>
      </c>
      <c r="C27" s="14">
        <v>0</v>
      </c>
      <c r="D27" s="53"/>
    </row>
    <row r="28" spans="1:4" ht="15.75" customHeight="1" x14ac:dyDescent="0.25">
      <c r="A28" s="8" t="s">
        <v>27</v>
      </c>
      <c r="B28" s="14">
        <v>20948.080000000002</v>
      </c>
      <c r="C28" s="14">
        <v>20948.080000000002</v>
      </c>
      <c r="D28" s="53">
        <f t="shared" si="0"/>
        <v>100</v>
      </c>
    </row>
    <row r="29" spans="1:4" ht="15.75" customHeight="1" x14ac:dyDescent="0.25">
      <c r="A29" s="8" t="s">
        <v>28</v>
      </c>
      <c r="B29" s="14">
        <v>26185.1</v>
      </c>
      <c r="C29" s="14">
        <v>26185.1</v>
      </c>
      <c r="D29" s="53">
        <f t="shared" si="0"/>
        <v>100</v>
      </c>
    </row>
    <row r="30" spans="1:4" ht="15.75" customHeight="1" x14ac:dyDescent="0.25">
      <c r="A30" s="8" t="s">
        <v>29</v>
      </c>
      <c r="B30" s="14">
        <v>23566.59</v>
      </c>
      <c r="C30" s="14">
        <v>23566.59</v>
      </c>
      <c r="D30" s="53">
        <f t="shared" si="0"/>
        <v>100</v>
      </c>
    </row>
    <row r="31" spans="1:4" ht="15.75" customHeight="1" x14ac:dyDescent="0.25">
      <c r="A31" s="8" t="s">
        <v>30</v>
      </c>
      <c r="B31" s="14">
        <v>104207.3</v>
      </c>
      <c r="C31" s="14">
        <v>104207.3</v>
      </c>
      <c r="D31" s="53">
        <f t="shared" si="0"/>
        <v>100</v>
      </c>
    </row>
    <row r="32" spans="1:4" ht="15.75" customHeight="1" x14ac:dyDescent="0.25">
      <c r="A32" s="8" t="s">
        <v>31</v>
      </c>
      <c r="B32" s="14">
        <v>7855.53</v>
      </c>
      <c r="C32" s="14">
        <v>7855.53</v>
      </c>
      <c r="D32" s="53">
        <f t="shared" si="0"/>
        <v>100</v>
      </c>
    </row>
    <row r="33" spans="1:4" ht="15.75" customHeight="1" x14ac:dyDescent="0.25">
      <c r="A33" s="8" t="s">
        <v>32</v>
      </c>
      <c r="B33" s="14">
        <v>13092.55</v>
      </c>
      <c r="C33" s="14">
        <v>13092.55</v>
      </c>
      <c r="D33" s="53">
        <f t="shared" si="0"/>
        <v>100</v>
      </c>
    </row>
    <row r="34" spans="1:4" ht="15.75" customHeight="1" x14ac:dyDescent="0.25">
      <c r="A34" s="8" t="s">
        <v>33</v>
      </c>
      <c r="B34" s="14">
        <v>13092.55</v>
      </c>
      <c r="C34" s="14">
        <v>13092.55</v>
      </c>
      <c r="D34" s="53">
        <f t="shared" si="0"/>
        <v>100</v>
      </c>
    </row>
    <row r="35" spans="1:4" ht="15.75" customHeight="1" x14ac:dyDescent="0.25">
      <c r="A35" s="8" t="s">
        <v>34</v>
      </c>
      <c r="B35" s="14">
        <v>78555.3</v>
      </c>
      <c r="C35" s="14">
        <v>78555.3</v>
      </c>
      <c r="D35" s="53">
        <f t="shared" si="0"/>
        <v>100</v>
      </c>
    </row>
    <row r="36" spans="1:4" ht="15.75" customHeight="1" x14ac:dyDescent="0.25">
      <c r="A36" s="8" t="s">
        <v>35</v>
      </c>
      <c r="B36" s="14">
        <v>130925.5</v>
      </c>
      <c r="C36" s="14">
        <v>130925.46</v>
      </c>
      <c r="D36" s="53">
        <f t="shared" si="0"/>
        <v>99.99996944827403</v>
      </c>
    </row>
    <row r="37" spans="1:4" ht="15.75" customHeight="1" x14ac:dyDescent="0.25">
      <c r="A37" s="15" t="s">
        <v>37</v>
      </c>
      <c r="B37" s="19">
        <f>SUM(B4:B22,B23:B36)</f>
        <v>5749587.7399999984</v>
      </c>
      <c r="C37" s="19">
        <f>SUM(C4:C22,C23:C36)</f>
        <v>5255805.22</v>
      </c>
      <c r="D37" s="54">
        <f t="shared" si="0"/>
        <v>91.411862165964635</v>
      </c>
    </row>
    <row r="38" spans="1:4" ht="18.75" customHeight="1" x14ac:dyDescent="0.25"/>
  </sheetData>
  <mergeCells count="1">
    <mergeCell ref="A1:D1"/>
  </mergeCells>
  <pageMargins left="0.65" right="0.23622047244094491" top="0.23" bottom="0.35433070866141736" header="0.17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16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7.21875" style="7" customWidth="1"/>
    <col min="2" max="4" width="17.88671875" style="7" customWidth="1"/>
    <col min="5" max="5" width="9.33203125" style="7" customWidth="1"/>
    <col min="6" max="16384" width="9.109375" style="7"/>
  </cols>
  <sheetData>
    <row r="1" spans="1:4" ht="129" customHeight="1" x14ac:dyDescent="0.25">
      <c r="A1" s="68" t="s">
        <v>61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5"/>
      <c r="D2" s="38" t="s">
        <v>1</v>
      </c>
    </row>
    <row r="3" spans="1:4" ht="35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8" t="s">
        <v>3</v>
      </c>
      <c r="B4" s="14">
        <v>7173476</v>
      </c>
      <c r="C4" s="14">
        <v>7173476</v>
      </c>
      <c r="D4" s="53">
        <f>C4/B4*100</f>
        <v>100</v>
      </c>
    </row>
    <row r="5" spans="1:4" ht="15.75" customHeight="1" x14ac:dyDescent="0.25">
      <c r="A5" s="8" t="s">
        <v>4</v>
      </c>
      <c r="B5" s="14">
        <v>1304432</v>
      </c>
      <c r="C5" s="14">
        <v>1304432</v>
      </c>
      <c r="D5" s="53">
        <f t="shared" ref="D5:D37" si="0">C5/B5*100</f>
        <v>100</v>
      </c>
    </row>
    <row r="6" spans="1:4" ht="15.75" customHeight="1" x14ac:dyDescent="0.25">
      <c r="A6" s="8" t="s">
        <v>5</v>
      </c>
      <c r="B6" s="14">
        <f>1141403+382601.26</f>
        <v>1524004.26</v>
      </c>
      <c r="C6" s="14">
        <f>1141403+382601.26</f>
        <v>1524004.26</v>
      </c>
      <c r="D6" s="53">
        <f t="shared" si="0"/>
        <v>100</v>
      </c>
    </row>
    <row r="7" spans="1:4" ht="15.75" customHeight="1" x14ac:dyDescent="0.25">
      <c r="A7" s="8" t="s">
        <v>6</v>
      </c>
      <c r="B7" s="14">
        <v>815345</v>
      </c>
      <c r="C7" s="14">
        <v>815345</v>
      </c>
      <c r="D7" s="53">
        <f t="shared" si="0"/>
        <v>100</v>
      </c>
    </row>
    <row r="8" spans="1:4" ht="15.75" customHeight="1" x14ac:dyDescent="0.25">
      <c r="A8" s="8" t="s">
        <v>7</v>
      </c>
      <c r="B8" s="14">
        <v>815345</v>
      </c>
      <c r="C8" s="14">
        <v>815345</v>
      </c>
      <c r="D8" s="53">
        <f t="shared" si="0"/>
        <v>100</v>
      </c>
    </row>
    <row r="9" spans="1:4" ht="15.75" customHeight="1" x14ac:dyDescent="0.25">
      <c r="A9" s="8" t="s">
        <v>8</v>
      </c>
      <c r="B9" s="14">
        <v>652316</v>
      </c>
      <c r="C9" s="14">
        <v>652316</v>
      </c>
      <c r="D9" s="53">
        <f t="shared" si="0"/>
        <v>100</v>
      </c>
    </row>
    <row r="10" spans="1:4" ht="15.75" customHeight="1" x14ac:dyDescent="0.25">
      <c r="A10" s="8" t="s">
        <v>9</v>
      </c>
      <c r="B10" s="14">
        <v>815545</v>
      </c>
      <c r="C10" s="14">
        <v>815545</v>
      </c>
      <c r="D10" s="53">
        <f t="shared" si="0"/>
        <v>100</v>
      </c>
    </row>
    <row r="11" spans="1:4" ht="15.75" customHeight="1" x14ac:dyDescent="0.25">
      <c r="A11" s="8" t="s">
        <v>10</v>
      </c>
      <c r="B11" s="14">
        <v>1304432</v>
      </c>
      <c r="C11" s="14">
        <v>1304432</v>
      </c>
      <c r="D11" s="53">
        <f t="shared" si="0"/>
        <v>100</v>
      </c>
    </row>
    <row r="12" spans="1:4" ht="15.75" customHeight="1" x14ac:dyDescent="0.25">
      <c r="A12" s="8" t="s">
        <v>11</v>
      </c>
      <c r="B12" s="14">
        <v>815545</v>
      </c>
      <c r="C12" s="14">
        <v>815545</v>
      </c>
      <c r="D12" s="53">
        <f t="shared" si="0"/>
        <v>100</v>
      </c>
    </row>
    <row r="13" spans="1:4" ht="15.75" customHeight="1" x14ac:dyDescent="0.25">
      <c r="A13" s="8" t="s">
        <v>12</v>
      </c>
      <c r="B13" s="14">
        <v>652316</v>
      </c>
      <c r="C13" s="14">
        <v>652316</v>
      </c>
      <c r="D13" s="53">
        <f t="shared" si="0"/>
        <v>100</v>
      </c>
    </row>
    <row r="14" spans="1:4" ht="15.75" customHeight="1" x14ac:dyDescent="0.25">
      <c r="A14" s="8" t="s">
        <v>13</v>
      </c>
      <c r="B14" s="14">
        <v>652516</v>
      </c>
      <c r="C14" s="14">
        <v>652516</v>
      </c>
      <c r="D14" s="53">
        <f t="shared" si="0"/>
        <v>100</v>
      </c>
    </row>
    <row r="15" spans="1:4" ht="15.75" customHeight="1" x14ac:dyDescent="0.25">
      <c r="A15" s="8" t="s">
        <v>14</v>
      </c>
      <c r="B15" s="14">
        <v>1305432</v>
      </c>
      <c r="C15" s="14">
        <v>1305432</v>
      </c>
      <c r="D15" s="53">
        <f t="shared" si="0"/>
        <v>100</v>
      </c>
    </row>
    <row r="16" spans="1:4" ht="15.75" customHeight="1" x14ac:dyDescent="0.25">
      <c r="A16" s="8" t="s">
        <v>15</v>
      </c>
      <c r="B16" s="14">
        <v>652316</v>
      </c>
      <c r="C16" s="14">
        <v>652315.32999999996</v>
      </c>
      <c r="D16" s="53">
        <f t="shared" si="0"/>
        <v>99.999897289043943</v>
      </c>
    </row>
    <row r="17" spans="1:4" ht="15.75" customHeight="1" x14ac:dyDescent="0.25">
      <c r="A17" s="8" t="s">
        <v>16</v>
      </c>
      <c r="B17" s="14">
        <v>1141603</v>
      </c>
      <c r="C17" s="14">
        <v>1141603</v>
      </c>
      <c r="D17" s="53">
        <f t="shared" si="0"/>
        <v>100</v>
      </c>
    </row>
    <row r="18" spans="1:4" ht="15.75" customHeight="1" x14ac:dyDescent="0.25">
      <c r="A18" s="8" t="s">
        <v>17</v>
      </c>
      <c r="B18" s="14">
        <v>652716</v>
      </c>
      <c r="C18" s="14">
        <v>652716</v>
      </c>
      <c r="D18" s="53">
        <f t="shared" si="0"/>
        <v>100</v>
      </c>
    </row>
    <row r="19" spans="1:4" ht="15.75" customHeight="1" x14ac:dyDescent="0.25">
      <c r="A19" s="8" t="s">
        <v>18</v>
      </c>
      <c r="B19" s="14">
        <v>1141603</v>
      </c>
      <c r="C19" s="14">
        <v>1141603</v>
      </c>
      <c r="D19" s="53">
        <f t="shared" si="0"/>
        <v>100</v>
      </c>
    </row>
    <row r="20" spans="1:4" ht="15.75" customHeight="1" x14ac:dyDescent="0.25">
      <c r="A20" s="8" t="s">
        <v>19</v>
      </c>
      <c r="B20" s="14">
        <v>815545</v>
      </c>
      <c r="C20" s="14">
        <v>815545</v>
      </c>
      <c r="D20" s="53">
        <f t="shared" si="0"/>
        <v>100</v>
      </c>
    </row>
    <row r="21" spans="1:4" ht="15.75" customHeight="1" x14ac:dyDescent="0.25">
      <c r="A21" s="8" t="s">
        <v>20</v>
      </c>
      <c r="B21" s="14">
        <v>1141603</v>
      </c>
      <c r="C21" s="14">
        <v>1141603</v>
      </c>
      <c r="D21" s="53">
        <f t="shared" si="0"/>
        <v>100</v>
      </c>
    </row>
    <row r="22" spans="1:4" ht="15.75" customHeight="1" x14ac:dyDescent="0.25">
      <c r="A22" s="8" t="s">
        <v>21</v>
      </c>
      <c r="B22" s="14">
        <v>815345</v>
      </c>
      <c r="C22" s="14">
        <v>815345</v>
      </c>
      <c r="D22" s="53">
        <f t="shared" si="0"/>
        <v>100</v>
      </c>
    </row>
    <row r="23" spans="1:4" ht="15.75" customHeight="1" x14ac:dyDescent="0.25">
      <c r="A23" s="8" t="s">
        <v>22</v>
      </c>
      <c r="B23" s="14">
        <v>815545</v>
      </c>
      <c r="C23" s="14">
        <v>815545</v>
      </c>
      <c r="D23" s="53">
        <f t="shared" si="0"/>
        <v>100</v>
      </c>
    </row>
    <row r="24" spans="1:4" ht="15.75" customHeight="1" x14ac:dyDescent="0.25">
      <c r="A24" s="8" t="s">
        <v>23</v>
      </c>
      <c r="B24" s="14">
        <v>652516</v>
      </c>
      <c r="C24" s="14">
        <v>652516</v>
      </c>
      <c r="D24" s="53">
        <f t="shared" si="0"/>
        <v>100</v>
      </c>
    </row>
    <row r="25" spans="1:4" ht="15.75" customHeight="1" x14ac:dyDescent="0.25">
      <c r="A25" s="8" t="s">
        <v>24</v>
      </c>
      <c r="B25" s="14">
        <v>652516</v>
      </c>
      <c r="C25" s="14">
        <v>652516</v>
      </c>
      <c r="D25" s="53">
        <f t="shared" si="0"/>
        <v>100</v>
      </c>
    </row>
    <row r="26" spans="1:4" ht="15.75" customHeight="1" x14ac:dyDescent="0.25">
      <c r="A26" s="8" t="s">
        <v>25</v>
      </c>
      <c r="B26" s="14">
        <v>1141803</v>
      </c>
      <c r="C26" s="14">
        <v>1119744.33</v>
      </c>
      <c r="D26" s="53">
        <f t="shared" si="0"/>
        <v>98.068084424370937</v>
      </c>
    </row>
    <row r="27" spans="1:4" ht="15.75" customHeight="1" x14ac:dyDescent="0.25">
      <c r="A27" s="8" t="s">
        <v>26</v>
      </c>
      <c r="B27" s="14">
        <f>652316-382601.26</f>
        <v>269714.74</v>
      </c>
      <c r="C27" s="14">
        <f>652316-382601.26</f>
        <v>269714.74</v>
      </c>
      <c r="D27" s="53">
        <f t="shared" si="0"/>
        <v>100</v>
      </c>
    </row>
    <row r="28" spans="1:4" ht="15.75" customHeight="1" x14ac:dyDescent="0.25">
      <c r="A28" s="8" t="s">
        <v>27</v>
      </c>
      <c r="B28" s="14">
        <v>815545</v>
      </c>
      <c r="C28" s="14">
        <v>815545</v>
      </c>
      <c r="D28" s="53">
        <f t="shared" si="0"/>
        <v>100</v>
      </c>
    </row>
    <row r="29" spans="1:4" ht="15.75" customHeight="1" x14ac:dyDescent="0.25">
      <c r="A29" s="8" t="s">
        <v>28</v>
      </c>
      <c r="B29" s="14">
        <v>1141803</v>
      </c>
      <c r="C29" s="14">
        <v>1141803</v>
      </c>
      <c r="D29" s="53">
        <f t="shared" si="0"/>
        <v>100</v>
      </c>
    </row>
    <row r="30" spans="1:4" ht="15.75" customHeight="1" x14ac:dyDescent="0.25">
      <c r="A30" s="8" t="s">
        <v>29</v>
      </c>
      <c r="B30" s="14">
        <v>652516</v>
      </c>
      <c r="C30" s="14">
        <v>652516</v>
      </c>
      <c r="D30" s="53">
        <f t="shared" si="0"/>
        <v>100</v>
      </c>
    </row>
    <row r="31" spans="1:4" ht="15.75" customHeight="1" x14ac:dyDescent="0.25">
      <c r="A31" s="8" t="s">
        <v>30</v>
      </c>
      <c r="B31" s="14">
        <v>652516</v>
      </c>
      <c r="C31" s="14">
        <v>652199</v>
      </c>
      <c r="D31" s="53">
        <f t="shared" si="0"/>
        <v>99.951418815783839</v>
      </c>
    </row>
    <row r="32" spans="1:4" ht="15.75" customHeight="1" x14ac:dyDescent="0.25">
      <c r="A32" s="8" t="s">
        <v>31</v>
      </c>
      <c r="B32" s="14">
        <v>815345</v>
      </c>
      <c r="C32" s="14">
        <v>815345</v>
      </c>
      <c r="D32" s="53">
        <f t="shared" si="0"/>
        <v>100</v>
      </c>
    </row>
    <row r="33" spans="1:4" ht="15.75" customHeight="1" x14ac:dyDescent="0.25">
      <c r="A33" s="8" t="s">
        <v>32</v>
      </c>
      <c r="B33" s="14">
        <v>652716</v>
      </c>
      <c r="C33" s="14">
        <v>652716</v>
      </c>
      <c r="D33" s="53">
        <f t="shared" si="0"/>
        <v>100</v>
      </c>
    </row>
    <row r="34" spans="1:4" ht="15.75" customHeight="1" x14ac:dyDescent="0.25">
      <c r="A34" s="8" t="s">
        <v>33</v>
      </c>
      <c r="B34" s="14">
        <v>815545</v>
      </c>
      <c r="C34" s="14">
        <v>815545</v>
      </c>
      <c r="D34" s="53">
        <f t="shared" si="0"/>
        <v>100</v>
      </c>
    </row>
    <row r="35" spans="1:4" ht="15.75" customHeight="1" x14ac:dyDescent="0.25">
      <c r="A35" s="8" t="s">
        <v>34</v>
      </c>
      <c r="B35" s="14">
        <v>1141803</v>
      </c>
      <c r="C35" s="14">
        <v>1141803</v>
      </c>
      <c r="D35" s="53">
        <f t="shared" si="0"/>
        <v>100</v>
      </c>
    </row>
    <row r="36" spans="1:4" ht="15.75" customHeight="1" x14ac:dyDescent="0.25">
      <c r="A36" s="8" t="s">
        <v>35</v>
      </c>
      <c r="B36" s="14">
        <v>1141603</v>
      </c>
      <c r="C36" s="14">
        <v>1123848.96</v>
      </c>
      <c r="D36" s="53">
        <f t="shared" si="0"/>
        <v>98.444814878727541</v>
      </c>
    </row>
    <row r="37" spans="1:4" ht="15.75" customHeight="1" x14ac:dyDescent="0.25">
      <c r="A37" s="15" t="s">
        <v>37</v>
      </c>
      <c r="B37" s="19">
        <f>SUM(B4:B36)</f>
        <v>35552922</v>
      </c>
      <c r="C37" s="19">
        <f>SUM(C4:C36)</f>
        <v>35512791.619999997</v>
      </c>
      <c r="D37" s="54">
        <f t="shared" si="0"/>
        <v>99.88712494573582</v>
      </c>
    </row>
    <row r="38" spans="1:4" ht="18.75" customHeight="1" x14ac:dyDescent="0.25"/>
  </sheetData>
  <mergeCells count="1">
    <mergeCell ref="A1:D1"/>
  </mergeCells>
  <pageMargins left="0.65" right="0.23622047244094491" top="0.3" bottom="0.35433070866141736" header="0.17" footer="0.31496062992125984"/>
  <pageSetup paperSize="9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view="pageBreakPreview" topLeftCell="A4" zoomScaleNormal="100" zoomScaleSheetLayoutView="100" workbookViewId="0">
      <selection activeCell="A40" sqref="A40:XFD44"/>
    </sheetView>
  </sheetViews>
  <sheetFormatPr defaultColWidth="9.109375" defaultRowHeight="15" x14ac:dyDescent="0.25"/>
  <cols>
    <col min="1" max="1" width="36.6640625" style="7" customWidth="1"/>
    <col min="2" max="4" width="17.88671875" style="7" customWidth="1"/>
    <col min="5" max="16384" width="9.109375" style="7"/>
  </cols>
  <sheetData>
    <row r="1" spans="1:6" ht="83.4" customHeight="1" x14ac:dyDescent="0.25">
      <c r="A1" s="70" t="s">
        <v>62</v>
      </c>
      <c r="B1" s="70"/>
      <c r="C1" s="70"/>
      <c r="D1" s="70"/>
    </row>
    <row r="2" spans="1:6" ht="17.25" customHeight="1" x14ac:dyDescent="0.25">
      <c r="A2" s="34" t="s">
        <v>0</v>
      </c>
      <c r="B2" s="39"/>
      <c r="C2" s="40"/>
      <c r="D2" s="39" t="s">
        <v>1</v>
      </c>
    </row>
    <row r="3" spans="1:6" ht="37.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6" ht="18.75" customHeight="1" x14ac:dyDescent="0.25">
      <c r="A4" s="10" t="s">
        <v>3</v>
      </c>
      <c r="B4" s="11">
        <v>0</v>
      </c>
      <c r="C4" s="11">
        <v>0</v>
      </c>
      <c r="D4" s="11">
        <v>0</v>
      </c>
    </row>
    <row r="5" spans="1:6" ht="15.75" customHeight="1" x14ac:dyDescent="0.25">
      <c r="A5" s="10" t="s">
        <v>4</v>
      </c>
      <c r="B5" s="11">
        <v>0</v>
      </c>
      <c r="C5" s="11">
        <v>0</v>
      </c>
      <c r="D5" s="11">
        <v>0</v>
      </c>
    </row>
    <row r="6" spans="1:6" ht="15.75" customHeight="1" x14ac:dyDescent="0.25">
      <c r="A6" s="10" t="s">
        <v>5</v>
      </c>
      <c r="B6" s="11">
        <v>0</v>
      </c>
      <c r="C6" s="11">
        <v>0</v>
      </c>
      <c r="D6" s="11">
        <v>0</v>
      </c>
    </row>
    <row r="7" spans="1:6" ht="15.75" customHeight="1" x14ac:dyDescent="0.25">
      <c r="A7" s="10" t="s">
        <v>6</v>
      </c>
      <c r="B7" s="11">
        <v>793060</v>
      </c>
      <c r="C7" s="11">
        <v>793060</v>
      </c>
      <c r="D7" s="55">
        <f>C7/B7*100</f>
        <v>100</v>
      </c>
      <c r="E7" s="17"/>
      <c r="F7" s="17"/>
    </row>
    <row r="8" spans="1:6" ht="15.75" customHeight="1" x14ac:dyDescent="0.25">
      <c r="A8" s="10" t="s">
        <v>7</v>
      </c>
      <c r="B8" s="12">
        <v>0</v>
      </c>
      <c r="C8" s="12">
        <v>0</v>
      </c>
      <c r="D8" s="55"/>
      <c r="E8" s="17"/>
      <c r="F8" s="17"/>
    </row>
    <row r="9" spans="1:6" ht="15.75" customHeight="1" x14ac:dyDescent="0.25">
      <c r="A9" s="10" t="s">
        <v>8</v>
      </c>
      <c r="B9" s="12">
        <v>396543</v>
      </c>
      <c r="C9" s="12">
        <v>396543</v>
      </c>
      <c r="D9" s="55">
        <f t="shared" ref="D9:D38" si="0">C9/B9*100</f>
        <v>100</v>
      </c>
      <c r="E9" s="17"/>
      <c r="F9" s="17"/>
    </row>
    <row r="10" spans="1:6" ht="15.75" customHeight="1" x14ac:dyDescent="0.25">
      <c r="A10" s="10" t="s">
        <v>9</v>
      </c>
      <c r="B10" s="11">
        <v>1189576</v>
      </c>
      <c r="C10" s="11">
        <v>1189576</v>
      </c>
      <c r="D10" s="55">
        <f t="shared" si="0"/>
        <v>100</v>
      </c>
      <c r="E10" s="17"/>
      <c r="F10" s="17"/>
    </row>
    <row r="11" spans="1:6" ht="15.75" customHeight="1" x14ac:dyDescent="0.25">
      <c r="A11" s="10" t="s">
        <v>10</v>
      </c>
      <c r="B11" s="11">
        <v>2894639</v>
      </c>
      <c r="C11" s="11">
        <v>2894639</v>
      </c>
      <c r="D11" s="55">
        <f t="shared" si="0"/>
        <v>100</v>
      </c>
      <c r="E11" s="17"/>
      <c r="F11" s="17"/>
    </row>
    <row r="12" spans="1:6" ht="15.75" customHeight="1" x14ac:dyDescent="0.25">
      <c r="A12" s="10" t="s">
        <v>11</v>
      </c>
      <c r="B12" s="11">
        <v>951661</v>
      </c>
      <c r="C12" s="11">
        <v>951661</v>
      </c>
      <c r="D12" s="55">
        <f t="shared" si="0"/>
        <v>100</v>
      </c>
      <c r="E12" s="17"/>
      <c r="F12" s="17"/>
    </row>
    <row r="13" spans="1:6" ht="15.75" customHeight="1" x14ac:dyDescent="0.25">
      <c r="A13" s="10" t="s">
        <v>12</v>
      </c>
      <c r="B13" s="11">
        <v>674093</v>
      </c>
      <c r="C13" s="11">
        <v>674093</v>
      </c>
      <c r="D13" s="55">
        <f t="shared" si="0"/>
        <v>100</v>
      </c>
      <c r="E13" s="17"/>
      <c r="F13" s="17"/>
    </row>
    <row r="14" spans="1:6" ht="15.75" customHeight="1" x14ac:dyDescent="0.25">
      <c r="A14" s="10" t="s">
        <v>13</v>
      </c>
      <c r="B14" s="11">
        <v>594788</v>
      </c>
      <c r="C14" s="11">
        <v>594788</v>
      </c>
      <c r="D14" s="55">
        <f t="shared" si="0"/>
        <v>100</v>
      </c>
      <c r="E14" s="17"/>
      <c r="F14" s="17"/>
    </row>
    <row r="15" spans="1:6" ht="15.75" customHeight="1" x14ac:dyDescent="0.25">
      <c r="A15" s="10" t="s">
        <v>14</v>
      </c>
      <c r="B15" s="11">
        <v>2934292</v>
      </c>
      <c r="C15" s="11">
        <v>2934292</v>
      </c>
      <c r="D15" s="55">
        <f t="shared" si="0"/>
        <v>100</v>
      </c>
      <c r="E15" s="17"/>
      <c r="F15" s="17"/>
    </row>
    <row r="16" spans="1:6" ht="15.75" customHeight="1" x14ac:dyDescent="0.25">
      <c r="A16" s="10" t="s">
        <v>15</v>
      </c>
      <c r="B16" s="11">
        <v>356873</v>
      </c>
      <c r="C16" s="11">
        <v>356873</v>
      </c>
      <c r="D16" s="55">
        <f t="shared" si="0"/>
        <v>100</v>
      </c>
      <c r="E16" s="17"/>
      <c r="F16" s="17"/>
    </row>
    <row r="17" spans="1:6" ht="15.75" customHeight="1" x14ac:dyDescent="0.25">
      <c r="A17" s="10" t="s">
        <v>16</v>
      </c>
      <c r="B17" s="11">
        <v>832703</v>
      </c>
      <c r="C17" s="11">
        <v>832703</v>
      </c>
      <c r="D17" s="55">
        <f t="shared" si="0"/>
        <v>100</v>
      </c>
      <c r="E17" s="17"/>
      <c r="F17" s="17"/>
    </row>
    <row r="18" spans="1:6" ht="15.75" customHeight="1" x14ac:dyDescent="0.25">
      <c r="A18" s="10" t="s">
        <v>17</v>
      </c>
      <c r="B18" s="11">
        <v>713746</v>
      </c>
      <c r="C18" s="11">
        <v>713746</v>
      </c>
      <c r="D18" s="55">
        <f t="shared" si="0"/>
        <v>100</v>
      </c>
      <c r="E18" s="17"/>
      <c r="F18" s="17"/>
    </row>
    <row r="19" spans="1:6" ht="15.75" customHeight="1" x14ac:dyDescent="0.25">
      <c r="A19" s="10" t="s">
        <v>18</v>
      </c>
      <c r="B19" s="11">
        <v>674093</v>
      </c>
      <c r="C19" s="11">
        <v>674093</v>
      </c>
      <c r="D19" s="55">
        <f t="shared" si="0"/>
        <v>100</v>
      </c>
      <c r="E19" s="17"/>
      <c r="F19" s="17"/>
    </row>
    <row r="20" spans="1:6" ht="15.75" customHeight="1" x14ac:dyDescent="0.25">
      <c r="A20" s="10" t="s">
        <v>19</v>
      </c>
      <c r="B20" s="11">
        <v>991314</v>
      </c>
      <c r="C20" s="11">
        <v>991314</v>
      </c>
      <c r="D20" s="55">
        <f t="shared" si="0"/>
        <v>100</v>
      </c>
      <c r="E20" s="17"/>
      <c r="F20" s="17"/>
    </row>
    <row r="21" spans="1:6" ht="15.75" customHeight="1" x14ac:dyDescent="0.25">
      <c r="A21" s="10" t="s">
        <v>20</v>
      </c>
      <c r="B21" s="11">
        <v>1705059</v>
      </c>
      <c r="C21" s="11">
        <v>1705059</v>
      </c>
      <c r="D21" s="55">
        <f t="shared" si="0"/>
        <v>100</v>
      </c>
      <c r="E21" s="17"/>
      <c r="F21" s="17"/>
    </row>
    <row r="22" spans="1:6" ht="15.75" customHeight="1" x14ac:dyDescent="0.25">
      <c r="A22" s="10" t="s">
        <v>21</v>
      </c>
      <c r="B22" s="11">
        <v>1308535</v>
      </c>
      <c r="C22" s="11">
        <v>1308535</v>
      </c>
      <c r="D22" s="55">
        <f t="shared" si="0"/>
        <v>100</v>
      </c>
      <c r="E22" s="17"/>
      <c r="F22" s="17"/>
    </row>
    <row r="23" spans="1:6" ht="15.75" customHeight="1" x14ac:dyDescent="0.25">
      <c r="A23" s="10" t="s">
        <v>22</v>
      </c>
      <c r="B23" s="11">
        <v>674093</v>
      </c>
      <c r="C23" s="11">
        <v>674093</v>
      </c>
      <c r="D23" s="55">
        <f t="shared" si="0"/>
        <v>100</v>
      </c>
      <c r="E23" s="17"/>
      <c r="F23" s="17"/>
    </row>
    <row r="24" spans="1:6" ht="15.75" customHeight="1" x14ac:dyDescent="0.25">
      <c r="A24" s="10" t="s">
        <v>23</v>
      </c>
      <c r="B24" s="11">
        <v>674093</v>
      </c>
      <c r="C24" s="11">
        <v>674093</v>
      </c>
      <c r="D24" s="55">
        <f t="shared" si="0"/>
        <v>100</v>
      </c>
      <c r="E24" s="17"/>
      <c r="F24" s="17"/>
    </row>
    <row r="25" spans="1:6" ht="15.75" customHeight="1" x14ac:dyDescent="0.25">
      <c r="A25" s="10" t="s">
        <v>24</v>
      </c>
      <c r="B25" s="11">
        <v>1348186</v>
      </c>
      <c r="C25" s="11">
        <v>1348186</v>
      </c>
      <c r="D25" s="55">
        <f t="shared" si="0"/>
        <v>100</v>
      </c>
      <c r="E25" s="17"/>
      <c r="F25" s="17"/>
    </row>
    <row r="26" spans="1:6" ht="15.75" customHeight="1" x14ac:dyDescent="0.25">
      <c r="A26" s="10" t="s">
        <v>25</v>
      </c>
      <c r="B26" s="11">
        <v>951660</v>
      </c>
      <c r="C26" s="11">
        <v>951660</v>
      </c>
      <c r="D26" s="55">
        <f t="shared" si="0"/>
        <v>100</v>
      </c>
      <c r="E26" s="17"/>
      <c r="F26" s="17"/>
    </row>
    <row r="27" spans="1:6" ht="15.75" customHeight="1" x14ac:dyDescent="0.25">
      <c r="A27" s="10" t="s">
        <v>26</v>
      </c>
      <c r="B27" s="11">
        <f>634440-359987.19</f>
        <v>274452.81</v>
      </c>
      <c r="C27" s="11">
        <f>634440-359987.19</f>
        <v>274452.81</v>
      </c>
      <c r="D27" s="55">
        <f t="shared" si="0"/>
        <v>100</v>
      </c>
      <c r="E27" s="17"/>
      <c r="F27" s="17"/>
    </row>
    <row r="28" spans="1:6" ht="15.75" customHeight="1" x14ac:dyDescent="0.25">
      <c r="A28" s="10" t="s">
        <v>27</v>
      </c>
      <c r="B28" s="11">
        <v>1110270</v>
      </c>
      <c r="C28" s="11">
        <v>1110270</v>
      </c>
      <c r="D28" s="55">
        <f t="shared" si="0"/>
        <v>100</v>
      </c>
      <c r="E28" s="17"/>
      <c r="F28" s="17"/>
    </row>
    <row r="29" spans="1:6" ht="15.75" customHeight="1" x14ac:dyDescent="0.25">
      <c r="A29" s="10" t="s">
        <v>28</v>
      </c>
      <c r="B29" s="11">
        <v>1665406</v>
      </c>
      <c r="C29" s="11">
        <v>1665406</v>
      </c>
      <c r="D29" s="55">
        <f t="shared" si="0"/>
        <v>100</v>
      </c>
      <c r="E29" s="17"/>
      <c r="F29" s="17"/>
    </row>
    <row r="30" spans="1:6" ht="15.75" customHeight="1" x14ac:dyDescent="0.25">
      <c r="A30" s="10" t="s">
        <v>29</v>
      </c>
      <c r="B30" s="11">
        <v>594788</v>
      </c>
      <c r="C30" s="11">
        <v>594788</v>
      </c>
      <c r="D30" s="55">
        <f t="shared" si="0"/>
        <v>100</v>
      </c>
      <c r="E30" s="17"/>
      <c r="F30" s="17"/>
    </row>
    <row r="31" spans="1:6" ht="15.75" customHeight="1" x14ac:dyDescent="0.25">
      <c r="A31" s="10" t="s">
        <v>30</v>
      </c>
      <c r="B31" s="11">
        <v>555135</v>
      </c>
      <c r="C31" s="11">
        <v>555135</v>
      </c>
      <c r="D31" s="55">
        <f t="shared" si="0"/>
        <v>100</v>
      </c>
      <c r="E31" s="17"/>
      <c r="F31" s="17"/>
    </row>
    <row r="32" spans="1:6" ht="15.75" customHeight="1" x14ac:dyDescent="0.25">
      <c r="A32" s="10" t="s">
        <v>31</v>
      </c>
      <c r="B32" s="11">
        <v>1149924</v>
      </c>
      <c r="C32" s="11">
        <v>1149924</v>
      </c>
      <c r="D32" s="55">
        <f t="shared" si="0"/>
        <v>100</v>
      </c>
      <c r="E32" s="17"/>
      <c r="F32" s="17"/>
    </row>
    <row r="33" spans="1:6" ht="15.75" customHeight="1" x14ac:dyDescent="0.25">
      <c r="A33" s="10" t="s">
        <v>32</v>
      </c>
      <c r="B33" s="11">
        <v>991314</v>
      </c>
      <c r="C33" s="11">
        <v>991314</v>
      </c>
      <c r="D33" s="55">
        <f t="shared" si="0"/>
        <v>100</v>
      </c>
      <c r="E33" s="17"/>
      <c r="F33" s="17"/>
    </row>
    <row r="34" spans="1:6" ht="15.75" customHeight="1" x14ac:dyDescent="0.25">
      <c r="A34" s="10" t="s">
        <v>33</v>
      </c>
      <c r="B34" s="11">
        <v>674093</v>
      </c>
      <c r="C34" s="11">
        <v>674093</v>
      </c>
      <c r="D34" s="55">
        <f t="shared" si="0"/>
        <v>100</v>
      </c>
      <c r="E34" s="17"/>
      <c r="F34" s="17"/>
    </row>
    <row r="35" spans="1:6" ht="15.75" customHeight="1" x14ac:dyDescent="0.25">
      <c r="A35" s="10" t="s">
        <v>34</v>
      </c>
      <c r="B35" s="11">
        <v>1149925</v>
      </c>
      <c r="C35" s="11">
        <v>1149925</v>
      </c>
      <c r="D35" s="55">
        <f t="shared" si="0"/>
        <v>100</v>
      </c>
      <c r="E35" s="17"/>
      <c r="F35" s="17"/>
    </row>
    <row r="36" spans="1:6" ht="15.75" customHeight="1" x14ac:dyDescent="0.25">
      <c r="A36" s="10" t="s">
        <v>35</v>
      </c>
      <c r="B36" s="11">
        <v>753398</v>
      </c>
      <c r="C36" s="11">
        <v>753398</v>
      </c>
      <c r="D36" s="55">
        <f t="shared" si="0"/>
        <v>100</v>
      </c>
      <c r="E36" s="17"/>
      <c r="F36" s="17"/>
    </row>
    <row r="37" spans="1:6" ht="15.75" customHeight="1" x14ac:dyDescent="0.25">
      <c r="A37" s="10" t="s">
        <v>36</v>
      </c>
      <c r="B37" s="13">
        <v>87.19</v>
      </c>
      <c r="C37" s="13">
        <v>0</v>
      </c>
      <c r="D37" s="55">
        <f t="shared" si="0"/>
        <v>0</v>
      </c>
    </row>
    <row r="38" spans="1:6" ht="15.75" customHeight="1" x14ac:dyDescent="0.25">
      <c r="A38" s="20" t="s">
        <v>37</v>
      </c>
      <c r="B38" s="21">
        <f>SUM(B4:B37)</f>
        <v>29577800</v>
      </c>
      <c r="C38" s="21">
        <f>SUM(C4:C37)</f>
        <v>29577712.809999999</v>
      </c>
      <c r="D38" s="56">
        <f t="shared" si="0"/>
        <v>99.999705218102761</v>
      </c>
    </row>
    <row r="39" spans="1:6" ht="18.75" customHeight="1" x14ac:dyDescent="0.25"/>
  </sheetData>
  <mergeCells count="1">
    <mergeCell ref="A1:D1"/>
  </mergeCells>
  <pageMargins left="0.63" right="0.23622047244094491" top="0.4" bottom="0.35433070866141736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view="pageBreakPreview" topLeftCell="A7" zoomScaleNormal="100" zoomScaleSheetLayoutView="100" workbookViewId="0">
      <selection activeCell="A39" sqref="A39"/>
    </sheetView>
  </sheetViews>
  <sheetFormatPr defaultColWidth="9.109375" defaultRowHeight="15" x14ac:dyDescent="0.25"/>
  <cols>
    <col min="1" max="1" width="36.44140625" style="2" customWidth="1"/>
    <col min="2" max="4" width="17.88671875" style="2" customWidth="1"/>
    <col min="5" max="16384" width="9.109375" style="2"/>
  </cols>
  <sheetData>
    <row r="1" spans="1:4" ht="94.2" customHeight="1" x14ac:dyDescent="0.25">
      <c r="A1" s="66" t="s">
        <v>65</v>
      </c>
      <c r="B1" s="66"/>
      <c r="C1" s="66"/>
      <c r="D1" s="66"/>
    </row>
    <row r="2" spans="1:4" ht="15.6" x14ac:dyDescent="0.25">
      <c r="A2" s="1" t="s">
        <v>0</v>
      </c>
      <c r="B2" s="1"/>
      <c r="C2" s="1"/>
      <c r="D2" s="3" t="s">
        <v>1</v>
      </c>
    </row>
    <row r="3" spans="1:4" ht="32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45" t="s">
        <v>3</v>
      </c>
      <c r="B4" s="43">
        <v>32400</v>
      </c>
      <c r="C4" s="43">
        <v>32400</v>
      </c>
      <c r="D4" s="59">
        <f>C4/B4*100</f>
        <v>100</v>
      </c>
    </row>
    <row r="5" spans="1:4" ht="15.75" customHeight="1" x14ac:dyDescent="0.25">
      <c r="A5" s="45" t="s">
        <v>4</v>
      </c>
      <c r="B5" s="43">
        <v>5400</v>
      </c>
      <c r="C5" s="43">
        <v>4500</v>
      </c>
      <c r="D5" s="59">
        <f t="shared" ref="D5:D37" si="0">C5/B5*100</f>
        <v>83.333333333333343</v>
      </c>
    </row>
    <row r="6" spans="1:4" ht="15.75" customHeight="1" x14ac:dyDescent="0.25">
      <c r="A6" s="45" t="s">
        <v>5</v>
      </c>
      <c r="B6" s="43">
        <v>63126</v>
      </c>
      <c r="C6" s="43">
        <v>63126</v>
      </c>
      <c r="D6" s="59">
        <f t="shared" si="0"/>
        <v>100</v>
      </c>
    </row>
    <row r="7" spans="1:4" ht="15.75" customHeight="1" x14ac:dyDescent="0.25">
      <c r="A7" s="45" t="s">
        <v>6</v>
      </c>
      <c r="B7" s="43">
        <v>0</v>
      </c>
      <c r="C7" s="43">
        <v>0</v>
      </c>
      <c r="D7" s="59"/>
    </row>
    <row r="8" spans="1:4" ht="15.75" customHeight="1" x14ac:dyDescent="0.25">
      <c r="A8" s="45" t="s">
        <v>7</v>
      </c>
      <c r="B8" s="43">
        <v>0</v>
      </c>
      <c r="C8" s="43">
        <v>0</v>
      </c>
      <c r="D8" s="59"/>
    </row>
    <row r="9" spans="1:4" ht="15.75" customHeight="1" x14ac:dyDescent="0.25">
      <c r="A9" s="45" t="s">
        <v>8</v>
      </c>
      <c r="B9" s="43">
        <v>0</v>
      </c>
      <c r="C9" s="43">
        <v>0</v>
      </c>
      <c r="D9" s="59"/>
    </row>
    <row r="10" spans="1:4" ht="15.75" customHeight="1" x14ac:dyDescent="0.25">
      <c r="A10" s="45" t="s">
        <v>9</v>
      </c>
      <c r="B10" s="43">
        <v>183600</v>
      </c>
      <c r="C10" s="43">
        <v>183600</v>
      </c>
      <c r="D10" s="59">
        <f t="shared" si="0"/>
        <v>100</v>
      </c>
    </row>
    <row r="11" spans="1:4" ht="15.75" customHeight="1" x14ac:dyDescent="0.25">
      <c r="A11" s="45" t="s">
        <v>10</v>
      </c>
      <c r="B11" s="43">
        <v>296255</v>
      </c>
      <c r="C11" s="43">
        <v>296255</v>
      </c>
      <c r="D11" s="59">
        <f t="shared" si="0"/>
        <v>100</v>
      </c>
    </row>
    <row r="12" spans="1:4" ht="15.75" customHeight="1" x14ac:dyDescent="0.25">
      <c r="A12" s="45" t="s">
        <v>11</v>
      </c>
      <c r="B12" s="43">
        <v>178995</v>
      </c>
      <c r="C12" s="43">
        <v>178095</v>
      </c>
      <c r="D12" s="59">
        <f t="shared" si="0"/>
        <v>99.497192659012825</v>
      </c>
    </row>
    <row r="13" spans="1:4" ht="15.75" customHeight="1" x14ac:dyDescent="0.25">
      <c r="A13" s="45" t="s">
        <v>12</v>
      </c>
      <c r="B13" s="43">
        <v>90000</v>
      </c>
      <c r="C13" s="43">
        <v>90000</v>
      </c>
      <c r="D13" s="59">
        <f t="shared" si="0"/>
        <v>100</v>
      </c>
    </row>
    <row r="14" spans="1:4" ht="15.75" customHeight="1" x14ac:dyDescent="0.25">
      <c r="A14" s="45" t="s">
        <v>13</v>
      </c>
      <c r="B14" s="43">
        <v>140400</v>
      </c>
      <c r="C14" s="43">
        <v>125640</v>
      </c>
      <c r="D14" s="59">
        <f t="shared" si="0"/>
        <v>89.487179487179489</v>
      </c>
    </row>
    <row r="15" spans="1:4" ht="15.75" customHeight="1" x14ac:dyDescent="0.25">
      <c r="A15" s="45" t="s">
        <v>14</v>
      </c>
      <c r="B15" s="43">
        <v>180000</v>
      </c>
      <c r="C15" s="43">
        <v>180000</v>
      </c>
      <c r="D15" s="59">
        <f t="shared" si="0"/>
        <v>100</v>
      </c>
    </row>
    <row r="16" spans="1:4" ht="15.75" customHeight="1" x14ac:dyDescent="0.25">
      <c r="A16" s="45" t="s">
        <v>15</v>
      </c>
      <c r="B16" s="43">
        <v>64500</v>
      </c>
      <c r="C16" s="43">
        <v>63900</v>
      </c>
      <c r="D16" s="59">
        <f t="shared" si="0"/>
        <v>99.069767441860463</v>
      </c>
    </row>
    <row r="17" spans="1:4" ht="15.75" customHeight="1" x14ac:dyDescent="0.25">
      <c r="A17" s="45" t="s">
        <v>16</v>
      </c>
      <c r="B17" s="43">
        <v>108900</v>
      </c>
      <c r="C17" s="43">
        <v>108900</v>
      </c>
      <c r="D17" s="59">
        <f t="shared" si="0"/>
        <v>100</v>
      </c>
    </row>
    <row r="18" spans="1:4" ht="15.75" customHeight="1" x14ac:dyDescent="0.25">
      <c r="A18" s="45" t="s">
        <v>17</v>
      </c>
      <c r="B18" s="43">
        <v>14400</v>
      </c>
      <c r="C18" s="43">
        <v>14400</v>
      </c>
      <c r="D18" s="59">
        <f t="shared" si="0"/>
        <v>100</v>
      </c>
    </row>
    <row r="19" spans="1:4" ht="15.75" customHeight="1" x14ac:dyDescent="0.25">
      <c r="A19" s="45" t="s">
        <v>18</v>
      </c>
      <c r="B19" s="43">
        <v>68400</v>
      </c>
      <c r="C19" s="43">
        <v>68400</v>
      </c>
      <c r="D19" s="59">
        <f t="shared" si="0"/>
        <v>100</v>
      </c>
    </row>
    <row r="20" spans="1:4" ht="15.75" customHeight="1" x14ac:dyDescent="0.25">
      <c r="A20" s="45" t="s">
        <v>19</v>
      </c>
      <c r="B20" s="43">
        <v>111600</v>
      </c>
      <c r="C20" s="43">
        <v>111600</v>
      </c>
      <c r="D20" s="59">
        <f t="shared" si="0"/>
        <v>100</v>
      </c>
    </row>
    <row r="21" spans="1:4" ht="15.75" customHeight="1" x14ac:dyDescent="0.25">
      <c r="A21" s="45" t="s">
        <v>20</v>
      </c>
      <c r="B21" s="43">
        <v>262800</v>
      </c>
      <c r="C21" s="43">
        <v>262800</v>
      </c>
      <c r="D21" s="59">
        <f t="shared" si="0"/>
        <v>100</v>
      </c>
    </row>
    <row r="22" spans="1:4" ht="15.75" customHeight="1" x14ac:dyDescent="0.25">
      <c r="A22" s="45" t="s">
        <v>21</v>
      </c>
      <c r="B22" s="43">
        <v>33600</v>
      </c>
      <c r="C22" s="43">
        <v>33600</v>
      </c>
      <c r="D22" s="59">
        <f t="shared" si="0"/>
        <v>100</v>
      </c>
    </row>
    <row r="23" spans="1:4" ht="15.75" customHeight="1" x14ac:dyDescent="0.25">
      <c r="A23" s="45" t="s">
        <v>22</v>
      </c>
      <c r="B23" s="43">
        <v>104135</v>
      </c>
      <c r="C23" s="43">
        <v>104135</v>
      </c>
      <c r="D23" s="59">
        <f t="shared" si="0"/>
        <v>100</v>
      </c>
    </row>
    <row r="24" spans="1:4" ht="15.75" customHeight="1" x14ac:dyDescent="0.25">
      <c r="A24" s="45" t="s">
        <v>23</v>
      </c>
      <c r="B24" s="43">
        <v>148800</v>
      </c>
      <c r="C24" s="43">
        <v>145500</v>
      </c>
      <c r="D24" s="59">
        <f t="shared" si="0"/>
        <v>97.782258064516128</v>
      </c>
    </row>
    <row r="25" spans="1:4" ht="15.75" customHeight="1" x14ac:dyDescent="0.25">
      <c r="A25" s="45" t="s">
        <v>24</v>
      </c>
      <c r="B25" s="43">
        <v>82800</v>
      </c>
      <c r="C25" s="43">
        <v>82800</v>
      </c>
      <c r="D25" s="59">
        <f t="shared" si="0"/>
        <v>100</v>
      </c>
    </row>
    <row r="26" spans="1:4" ht="15.75" customHeight="1" x14ac:dyDescent="0.25">
      <c r="A26" s="45" t="s">
        <v>25</v>
      </c>
      <c r="B26" s="43">
        <v>191400</v>
      </c>
      <c r="C26" s="43">
        <v>191400</v>
      </c>
      <c r="D26" s="59">
        <f t="shared" si="0"/>
        <v>100</v>
      </c>
    </row>
    <row r="27" spans="1:4" ht="15.75" customHeight="1" x14ac:dyDescent="0.25">
      <c r="A27" s="45" t="s">
        <v>26</v>
      </c>
      <c r="B27" s="43">
        <v>68924</v>
      </c>
      <c r="C27" s="43">
        <v>68924</v>
      </c>
      <c r="D27" s="59">
        <f t="shared" si="0"/>
        <v>100</v>
      </c>
    </row>
    <row r="28" spans="1:4" ht="15.75" customHeight="1" x14ac:dyDescent="0.25">
      <c r="A28" s="45" t="s">
        <v>27</v>
      </c>
      <c r="B28" s="43">
        <v>143100</v>
      </c>
      <c r="C28" s="43">
        <v>143100</v>
      </c>
      <c r="D28" s="59">
        <f t="shared" si="0"/>
        <v>100</v>
      </c>
    </row>
    <row r="29" spans="1:4" ht="15.75" customHeight="1" x14ac:dyDescent="0.25">
      <c r="A29" s="45" t="s">
        <v>28</v>
      </c>
      <c r="B29" s="43">
        <v>113400</v>
      </c>
      <c r="C29" s="43">
        <v>113400</v>
      </c>
      <c r="D29" s="59">
        <f t="shared" si="0"/>
        <v>100</v>
      </c>
    </row>
    <row r="30" spans="1:4" ht="15.75" customHeight="1" x14ac:dyDescent="0.25">
      <c r="A30" s="45" t="s">
        <v>29</v>
      </c>
      <c r="B30" s="43">
        <v>73800</v>
      </c>
      <c r="C30" s="43">
        <v>71250</v>
      </c>
      <c r="D30" s="59">
        <f t="shared" si="0"/>
        <v>96.544715447154474</v>
      </c>
    </row>
    <row r="31" spans="1:4" ht="15.75" customHeight="1" x14ac:dyDescent="0.25">
      <c r="A31" s="45" t="s">
        <v>30</v>
      </c>
      <c r="B31" s="43">
        <v>18000</v>
      </c>
      <c r="C31" s="43">
        <v>18000</v>
      </c>
      <c r="D31" s="59">
        <f t="shared" si="0"/>
        <v>100</v>
      </c>
    </row>
    <row r="32" spans="1:4" ht="15.75" customHeight="1" x14ac:dyDescent="0.25">
      <c r="A32" s="45" t="s">
        <v>31</v>
      </c>
      <c r="B32" s="43">
        <v>129600</v>
      </c>
      <c r="C32" s="43">
        <v>127500</v>
      </c>
      <c r="D32" s="59">
        <f t="shared" si="0"/>
        <v>98.379629629629633</v>
      </c>
    </row>
    <row r="33" spans="1:4" ht="15.75" customHeight="1" x14ac:dyDescent="0.25">
      <c r="A33" s="45" t="s">
        <v>32</v>
      </c>
      <c r="B33" s="43">
        <v>131930</v>
      </c>
      <c r="C33" s="43">
        <v>130730</v>
      </c>
      <c r="D33" s="59">
        <f t="shared" si="0"/>
        <v>99.090426741453797</v>
      </c>
    </row>
    <row r="34" spans="1:4" ht="15.75" customHeight="1" x14ac:dyDescent="0.25">
      <c r="A34" s="45" t="s">
        <v>33</v>
      </c>
      <c r="B34" s="43">
        <v>23700</v>
      </c>
      <c r="C34" s="43">
        <v>23700</v>
      </c>
      <c r="D34" s="59">
        <f t="shared" si="0"/>
        <v>100</v>
      </c>
    </row>
    <row r="35" spans="1:4" ht="15.75" customHeight="1" x14ac:dyDescent="0.25">
      <c r="A35" s="45" t="s">
        <v>34</v>
      </c>
      <c r="B35" s="43">
        <v>51300</v>
      </c>
      <c r="C35" s="43">
        <v>51300</v>
      </c>
      <c r="D35" s="59">
        <f t="shared" si="0"/>
        <v>100</v>
      </c>
    </row>
    <row r="36" spans="1:4" ht="15.75" customHeight="1" x14ac:dyDescent="0.25">
      <c r="A36" s="45" t="s">
        <v>35</v>
      </c>
      <c r="B36" s="43">
        <v>109800</v>
      </c>
      <c r="C36" s="43">
        <v>108900</v>
      </c>
      <c r="D36" s="59">
        <f t="shared" si="0"/>
        <v>99.180327868852459</v>
      </c>
    </row>
    <row r="37" spans="1:4" ht="15.75" customHeight="1" x14ac:dyDescent="0.25">
      <c r="A37" s="46" t="s">
        <v>37</v>
      </c>
      <c r="B37" s="44">
        <f>SUM(B4:B17,B18:B36)</f>
        <v>3225065</v>
      </c>
      <c r="C37" s="44">
        <f>SUM(C4:C17,C18:C36)</f>
        <v>3197855</v>
      </c>
      <c r="D37" s="60">
        <f t="shared" si="0"/>
        <v>99.156296074652758</v>
      </c>
    </row>
    <row r="38" spans="1:4" ht="18.75" customHeight="1" x14ac:dyDescent="0.25"/>
  </sheetData>
  <mergeCells count="1">
    <mergeCell ref="A1:D1"/>
  </mergeCells>
  <pageMargins left="0.65" right="0.23622047244094491" top="0.4" bottom="0.35433070866141736" header="0.31496062992125984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view="pageBreakPreview" topLeftCell="A5" zoomScaleNormal="100" zoomScaleSheetLayoutView="100" workbookViewId="0">
      <selection activeCell="A39" sqref="A39:XFD43"/>
    </sheetView>
  </sheetViews>
  <sheetFormatPr defaultColWidth="9.109375" defaultRowHeight="15" x14ac:dyDescent="0.25"/>
  <cols>
    <col min="1" max="1" width="36.88671875" style="2" customWidth="1"/>
    <col min="2" max="4" width="17.88671875" style="2" customWidth="1"/>
    <col min="5" max="5" width="48.5546875" style="2" customWidth="1"/>
    <col min="6" max="16384" width="9.109375" style="2"/>
  </cols>
  <sheetData>
    <row r="1" spans="1:4" ht="96.6" customHeight="1" x14ac:dyDescent="0.25">
      <c r="A1" s="68" t="s">
        <v>66</v>
      </c>
      <c r="B1" s="68"/>
      <c r="C1" s="68"/>
      <c r="D1" s="68"/>
    </row>
    <row r="2" spans="1:4" ht="17.25" customHeight="1" x14ac:dyDescent="0.25">
      <c r="A2" s="34" t="s">
        <v>0</v>
      </c>
      <c r="B2" s="34"/>
      <c r="C2" s="37"/>
      <c r="D2" s="37" t="s">
        <v>1</v>
      </c>
    </row>
    <row r="3" spans="1:4" ht="44.25" customHeight="1" x14ac:dyDescent="0.25">
      <c r="A3" s="4" t="s">
        <v>2</v>
      </c>
      <c r="B3" s="48" t="s">
        <v>38</v>
      </c>
      <c r="C3" s="48" t="s">
        <v>39</v>
      </c>
      <c r="D3" s="48" t="s">
        <v>40</v>
      </c>
    </row>
    <row r="4" spans="1:4" ht="18.75" customHeight="1" x14ac:dyDescent="0.25">
      <c r="A4" s="5" t="s">
        <v>3</v>
      </c>
      <c r="B4" s="6">
        <v>1366113170</v>
      </c>
      <c r="C4" s="6">
        <v>1366113170</v>
      </c>
      <c r="D4" s="49">
        <f>C4/B4*100</f>
        <v>100</v>
      </c>
    </row>
    <row r="5" spans="1:4" ht="15.75" customHeight="1" x14ac:dyDescent="0.25">
      <c r="A5" s="5" t="s">
        <v>4</v>
      </c>
      <c r="B5" s="6">
        <v>176006149</v>
      </c>
      <c r="C5" s="6">
        <v>176006149</v>
      </c>
      <c r="D5" s="49">
        <f t="shared" ref="D5:D37" si="0">C5/B5*100</f>
        <v>100</v>
      </c>
    </row>
    <row r="6" spans="1:4" ht="15.75" customHeight="1" x14ac:dyDescent="0.25">
      <c r="A6" s="5" t="s">
        <v>5</v>
      </c>
      <c r="B6" s="6">
        <v>117377177</v>
      </c>
      <c r="C6" s="6">
        <v>117377177</v>
      </c>
      <c r="D6" s="49">
        <f t="shared" si="0"/>
        <v>100</v>
      </c>
    </row>
    <row r="7" spans="1:4" ht="15.75" customHeight="1" x14ac:dyDescent="0.25">
      <c r="A7" s="5" t="s">
        <v>6</v>
      </c>
      <c r="B7" s="6">
        <v>48016581</v>
      </c>
      <c r="C7" s="6">
        <v>48016581</v>
      </c>
      <c r="D7" s="49">
        <f t="shared" si="0"/>
        <v>100</v>
      </c>
    </row>
    <row r="8" spans="1:4" ht="15.75" customHeight="1" x14ac:dyDescent="0.25">
      <c r="A8" s="5" t="s">
        <v>7</v>
      </c>
      <c r="B8" s="6">
        <v>52509278</v>
      </c>
      <c r="C8" s="6">
        <v>52509278</v>
      </c>
      <c r="D8" s="49">
        <f t="shared" si="0"/>
        <v>100</v>
      </c>
    </row>
    <row r="9" spans="1:4" ht="15.75" customHeight="1" x14ac:dyDescent="0.25">
      <c r="A9" s="5" t="s">
        <v>8</v>
      </c>
      <c r="B9" s="6">
        <v>37297553</v>
      </c>
      <c r="C9" s="6">
        <v>37297553</v>
      </c>
      <c r="D9" s="49">
        <f t="shared" si="0"/>
        <v>100</v>
      </c>
    </row>
    <row r="10" spans="1:4" ht="15.75" customHeight="1" x14ac:dyDescent="0.25">
      <c r="A10" s="5" t="s">
        <v>9</v>
      </c>
      <c r="B10" s="6">
        <v>35265659</v>
      </c>
      <c r="C10" s="6">
        <v>35265659</v>
      </c>
      <c r="D10" s="49">
        <f t="shared" si="0"/>
        <v>100</v>
      </c>
    </row>
    <row r="11" spans="1:4" ht="15.75" customHeight="1" x14ac:dyDescent="0.25">
      <c r="A11" s="5" t="s">
        <v>10</v>
      </c>
      <c r="B11" s="6">
        <v>161306940</v>
      </c>
      <c r="C11" s="6">
        <v>161306940</v>
      </c>
      <c r="D11" s="49">
        <f t="shared" si="0"/>
        <v>100</v>
      </c>
    </row>
    <row r="12" spans="1:4" ht="15.75" customHeight="1" x14ac:dyDescent="0.25">
      <c r="A12" s="5" t="s">
        <v>11</v>
      </c>
      <c r="B12" s="6">
        <v>43660667</v>
      </c>
      <c r="C12" s="6">
        <v>43660667</v>
      </c>
      <c r="D12" s="49">
        <f t="shared" si="0"/>
        <v>100</v>
      </c>
    </row>
    <row r="13" spans="1:4" ht="15.75" customHeight="1" x14ac:dyDescent="0.25">
      <c r="A13" s="5" t="s">
        <v>12</v>
      </c>
      <c r="B13" s="6">
        <v>20521240</v>
      </c>
      <c r="C13" s="6">
        <v>20521240</v>
      </c>
      <c r="D13" s="49">
        <f t="shared" si="0"/>
        <v>100</v>
      </c>
    </row>
    <row r="14" spans="1:4" ht="15.75" customHeight="1" x14ac:dyDescent="0.25">
      <c r="A14" s="5" t="s">
        <v>13</v>
      </c>
      <c r="B14" s="6">
        <v>40389064</v>
      </c>
      <c r="C14" s="6">
        <v>40389064</v>
      </c>
      <c r="D14" s="49">
        <f t="shared" si="0"/>
        <v>100</v>
      </c>
    </row>
    <row r="15" spans="1:4" ht="15.75" customHeight="1" x14ac:dyDescent="0.25">
      <c r="A15" s="5" t="s">
        <v>14</v>
      </c>
      <c r="B15" s="6">
        <v>153355989</v>
      </c>
      <c r="C15" s="6">
        <v>153355989</v>
      </c>
      <c r="D15" s="49">
        <f t="shared" si="0"/>
        <v>100</v>
      </c>
    </row>
    <row r="16" spans="1:4" ht="15.75" customHeight="1" x14ac:dyDescent="0.25">
      <c r="A16" s="5" t="s">
        <v>15</v>
      </c>
      <c r="B16" s="6">
        <v>12450618</v>
      </c>
      <c r="C16" s="6">
        <v>12445724.26</v>
      </c>
      <c r="D16" s="49">
        <f t="shared" si="0"/>
        <v>99.960694802458804</v>
      </c>
    </row>
    <row r="17" spans="1:4" ht="15.75" customHeight="1" x14ac:dyDescent="0.25">
      <c r="A17" s="5" t="s">
        <v>16</v>
      </c>
      <c r="B17" s="6">
        <v>72355773</v>
      </c>
      <c r="C17" s="6">
        <v>72355773</v>
      </c>
      <c r="D17" s="49">
        <f t="shared" si="0"/>
        <v>100</v>
      </c>
    </row>
    <row r="18" spans="1:4" ht="15.75" customHeight="1" x14ac:dyDescent="0.25">
      <c r="A18" s="5" t="s">
        <v>17</v>
      </c>
      <c r="B18" s="6">
        <v>31671567</v>
      </c>
      <c r="C18" s="6">
        <v>31671567</v>
      </c>
      <c r="D18" s="49">
        <f t="shared" si="0"/>
        <v>100</v>
      </c>
    </row>
    <row r="19" spans="1:4" ht="15.75" customHeight="1" x14ac:dyDescent="0.25">
      <c r="A19" s="5" t="s">
        <v>18</v>
      </c>
      <c r="B19" s="6">
        <v>81153600</v>
      </c>
      <c r="C19" s="6">
        <v>81153600</v>
      </c>
      <c r="D19" s="49">
        <f t="shared" si="0"/>
        <v>100</v>
      </c>
    </row>
    <row r="20" spans="1:4" ht="15.75" customHeight="1" x14ac:dyDescent="0.25">
      <c r="A20" s="5" t="s">
        <v>19</v>
      </c>
      <c r="B20" s="6">
        <v>28428452</v>
      </c>
      <c r="C20" s="6">
        <v>28428452</v>
      </c>
      <c r="D20" s="49">
        <f t="shared" si="0"/>
        <v>100</v>
      </c>
    </row>
    <row r="21" spans="1:4" ht="15.75" customHeight="1" x14ac:dyDescent="0.25">
      <c r="A21" s="5" t="s">
        <v>20</v>
      </c>
      <c r="B21" s="6">
        <v>61166476</v>
      </c>
      <c r="C21" s="6">
        <v>61166476</v>
      </c>
      <c r="D21" s="49">
        <f t="shared" si="0"/>
        <v>100</v>
      </c>
    </row>
    <row r="22" spans="1:4" ht="15.75" customHeight="1" x14ac:dyDescent="0.25">
      <c r="A22" s="5" t="s">
        <v>21</v>
      </c>
      <c r="B22" s="6">
        <v>35492063</v>
      </c>
      <c r="C22" s="6">
        <v>35492063</v>
      </c>
      <c r="D22" s="49">
        <f t="shared" si="0"/>
        <v>100</v>
      </c>
    </row>
    <row r="23" spans="1:4" ht="15.75" customHeight="1" x14ac:dyDescent="0.25">
      <c r="A23" s="5" t="s">
        <v>22</v>
      </c>
      <c r="B23" s="6">
        <v>21949609</v>
      </c>
      <c r="C23" s="6">
        <v>21949609</v>
      </c>
      <c r="D23" s="49">
        <f t="shared" si="0"/>
        <v>100</v>
      </c>
    </row>
    <row r="24" spans="1:4" ht="15.75" customHeight="1" x14ac:dyDescent="0.25">
      <c r="A24" s="5" t="s">
        <v>23</v>
      </c>
      <c r="B24" s="6">
        <v>25151511</v>
      </c>
      <c r="C24" s="6">
        <v>25151511</v>
      </c>
      <c r="D24" s="49">
        <f t="shared" si="0"/>
        <v>100</v>
      </c>
    </row>
    <row r="25" spans="1:4" ht="15.75" customHeight="1" x14ac:dyDescent="0.25">
      <c r="A25" s="5" t="s">
        <v>24</v>
      </c>
      <c r="B25" s="6">
        <v>20313109</v>
      </c>
      <c r="C25" s="6">
        <v>20313109</v>
      </c>
      <c r="D25" s="49">
        <f t="shared" si="0"/>
        <v>100</v>
      </c>
    </row>
    <row r="26" spans="1:4" ht="15.75" customHeight="1" x14ac:dyDescent="0.25">
      <c r="A26" s="5" t="s">
        <v>25</v>
      </c>
      <c r="B26" s="6">
        <v>46783044</v>
      </c>
      <c r="C26" s="6">
        <v>46783044</v>
      </c>
      <c r="D26" s="49">
        <f t="shared" si="0"/>
        <v>100</v>
      </c>
    </row>
    <row r="27" spans="1:4" ht="15.75" customHeight="1" x14ac:dyDescent="0.25">
      <c r="A27" s="5" t="s">
        <v>26</v>
      </c>
      <c r="B27" s="6">
        <v>16408839</v>
      </c>
      <c r="C27" s="6">
        <v>16408839</v>
      </c>
      <c r="D27" s="49">
        <f t="shared" si="0"/>
        <v>100</v>
      </c>
    </row>
    <row r="28" spans="1:4" ht="15.75" customHeight="1" x14ac:dyDescent="0.25">
      <c r="A28" s="5" t="s">
        <v>27</v>
      </c>
      <c r="B28" s="6">
        <v>61853542</v>
      </c>
      <c r="C28" s="6">
        <v>61853542</v>
      </c>
      <c r="D28" s="49">
        <f t="shared" si="0"/>
        <v>100</v>
      </c>
    </row>
    <row r="29" spans="1:4" ht="15.75" customHeight="1" x14ac:dyDescent="0.25">
      <c r="A29" s="5" t="s">
        <v>28</v>
      </c>
      <c r="B29" s="6">
        <v>88102036</v>
      </c>
      <c r="C29" s="6">
        <v>88102036</v>
      </c>
      <c r="D29" s="49">
        <f t="shared" si="0"/>
        <v>100</v>
      </c>
    </row>
    <row r="30" spans="1:4" ht="15.75" customHeight="1" x14ac:dyDescent="0.25">
      <c r="A30" s="5" t="s">
        <v>29</v>
      </c>
      <c r="B30" s="6">
        <v>9376951</v>
      </c>
      <c r="C30" s="6">
        <v>9376951</v>
      </c>
      <c r="D30" s="49">
        <f t="shared" si="0"/>
        <v>100</v>
      </c>
    </row>
    <row r="31" spans="1:4" ht="15.75" customHeight="1" x14ac:dyDescent="0.25">
      <c r="A31" s="5" t="s">
        <v>30</v>
      </c>
      <c r="B31" s="6">
        <v>26572459</v>
      </c>
      <c r="C31" s="6">
        <v>26572459</v>
      </c>
      <c r="D31" s="49">
        <f t="shared" si="0"/>
        <v>100</v>
      </c>
    </row>
    <row r="32" spans="1:4" ht="15.75" customHeight="1" x14ac:dyDescent="0.25">
      <c r="A32" s="5" t="s">
        <v>31</v>
      </c>
      <c r="B32" s="6">
        <v>30277607</v>
      </c>
      <c r="C32" s="6">
        <v>30277607</v>
      </c>
      <c r="D32" s="49">
        <f t="shared" si="0"/>
        <v>100</v>
      </c>
    </row>
    <row r="33" spans="1:4" ht="15.75" customHeight="1" x14ac:dyDescent="0.25">
      <c r="A33" s="5" t="s">
        <v>32</v>
      </c>
      <c r="B33" s="6">
        <v>25953767</v>
      </c>
      <c r="C33" s="6">
        <v>25953767</v>
      </c>
      <c r="D33" s="49">
        <f t="shared" si="0"/>
        <v>100</v>
      </c>
    </row>
    <row r="34" spans="1:4" ht="15.75" customHeight="1" x14ac:dyDescent="0.25">
      <c r="A34" s="5" t="s">
        <v>33</v>
      </c>
      <c r="B34" s="6">
        <v>48631639</v>
      </c>
      <c r="C34" s="6">
        <v>48631639</v>
      </c>
      <c r="D34" s="49">
        <f t="shared" si="0"/>
        <v>100</v>
      </c>
    </row>
    <row r="35" spans="1:4" ht="15.75" customHeight="1" x14ac:dyDescent="0.25">
      <c r="A35" s="5" t="s">
        <v>34</v>
      </c>
      <c r="B35" s="6">
        <v>58501909</v>
      </c>
      <c r="C35" s="6">
        <v>58501909</v>
      </c>
      <c r="D35" s="49">
        <f t="shared" si="0"/>
        <v>100</v>
      </c>
    </row>
    <row r="36" spans="1:4" ht="15.75" customHeight="1" x14ac:dyDescent="0.25">
      <c r="A36" s="5" t="s">
        <v>35</v>
      </c>
      <c r="B36" s="6">
        <v>75132665</v>
      </c>
      <c r="C36" s="6">
        <v>75132665</v>
      </c>
      <c r="D36" s="49">
        <f t="shared" si="0"/>
        <v>100</v>
      </c>
    </row>
    <row r="37" spans="1:4" ht="15.75" customHeight="1" x14ac:dyDescent="0.25">
      <c r="A37" s="15" t="s">
        <v>37</v>
      </c>
      <c r="B37" s="16">
        <f>SUM(B4:B12,B13:B36)</f>
        <v>3129546703</v>
      </c>
      <c r="C37" s="16">
        <f>SUM(C4:C12,C13:C36)</f>
        <v>3129541809.2600002</v>
      </c>
      <c r="D37" s="50">
        <f t="shared" si="0"/>
        <v>99.999843627832902</v>
      </c>
    </row>
    <row r="38" spans="1:4" ht="18.75" customHeight="1" x14ac:dyDescent="0.25"/>
  </sheetData>
  <mergeCells count="1">
    <mergeCell ref="A1:D1"/>
  </mergeCells>
  <pageMargins left="0.68" right="0.23622047244094491" top="0.42" bottom="0.35433070866141736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2</vt:i4>
      </vt:variant>
    </vt:vector>
  </HeadingPairs>
  <TitlesOfParts>
    <vt:vector size="23" baseType="lpstr">
      <vt:lpstr>Таблица 1</vt:lpstr>
      <vt:lpstr>Таблица 2</vt:lpstr>
      <vt:lpstr>Таблица 3</vt:lpstr>
      <vt:lpstr>Таблица 4</vt:lpstr>
      <vt:lpstr>Таблица 5</vt:lpstr>
      <vt:lpstr>Таблица 6 </vt:lpstr>
      <vt:lpstr>Таблица 7 </vt:lpstr>
      <vt:lpstr>Таблица 8</vt:lpstr>
      <vt:lpstr>Таблица 9</vt:lpstr>
      <vt:lpstr>Таблица 10</vt:lpstr>
      <vt:lpstr>Таблица 11</vt:lpstr>
      <vt:lpstr>Таблица 12</vt:lpstr>
      <vt:lpstr>Таблица 13</vt:lpstr>
      <vt:lpstr>Таблица 14</vt:lpstr>
      <vt:lpstr>Таблица 15</vt:lpstr>
      <vt:lpstr>Таблица 16</vt:lpstr>
      <vt:lpstr>Таблица 17</vt:lpstr>
      <vt:lpstr>Таблица 18</vt:lpstr>
      <vt:lpstr>Таблица 19</vt:lpstr>
      <vt:lpstr>Таблица 20</vt:lpstr>
      <vt:lpstr>Лист1</vt:lpstr>
      <vt:lpstr>'Таблица 20'!Область_печати</vt:lpstr>
      <vt:lpstr>'Таблица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2020-04-23T08:32:12Z</dcterms:modified>
</cp:coreProperties>
</file>